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G95" i="3"/>
  <c r="H95" i="3" s="1"/>
  <c r="G94" i="3"/>
  <c r="H94" i="3" s="1"/>
  <c r="G93" i="3"/>
  <c r="H93" i="3" s="1"/>
  <c r="G92" i="3"/>
  <c r="H92" i="3" s="1"/>
  <c r="G91" i="3"/>
  <c r="H91" i="3" s="1"/>
  <c r="G90" i="3"/>
  <c r="H90" i="3" s="1"/>
  <c r="G89" i="3"/>
  <c r="H89" i="3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11" i="2"/>
  <c r="H1" i="2" l="1"/>
  <c r="C15" i="1"/>
  <c r="C14" i="1"/>
  <c r="H1" i="4"/>
  <c r="G1" i="4" s="1"/>
  <c r="D15" i="1" s="1"/>
  <c r="G1" i="5"/>
  <c r="D16" i="1" s="1"/>
  <c r="C16" i="1"/>
  <c r="H1" i="5"/>
  <c r="H1" i="3"/>
  <c r="G1" i="3" s="1"/>
  <c r="D14" i="1" s="1"/>
  <c r="A9" i="1"/>
  <c r="C9" i="1" l="1"/>
  <c r="E9" i="1"/>
  <c r="G1" i="2"/>
  <c r="D13" i="1" s="1"/>
</calcChain>
</file>

<file path=xl/sharedStrings.xml><?xml version="1.0" encoding="utf-8"?>
<sst xmlns="http://schemas.openxmlformats.org/spreadsheetml/2006/main" count="202" uniqueCount="176">
  <si>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</si>
  <si>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</si>
  <si>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</si>
  <si>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</si>
  <si>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</si>
  <si>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</si>
  <si>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</si>
  <si>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</si>
  <si>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</si>
  <si>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</si>
  <si>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</si>
  <si>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</si>
  <si>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</si>
  <si>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</si>
  <si>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</si>
  <si>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</si>
  <si>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</si>
  <si>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</si>
  <si>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</si>
  <si>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</si>
  <si>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STATALE  SETTIMO MILANESE</t>
  </si>
  <si>
    <t>20019 SETTIMO MILANESE (MI) VIA BUOZZI, 1 C.F. 80125330151 C.M. MIIC83200V</t>
  </si>
  <si>
    <t>A20020211000051857 del 31/12/2021</t>
  </si>
  <si>
    <t>000571/PA del 31/12/2021</t>
  </si>
  <si>
    <t>A20020211000051858 del 31/12/2021</t>
  </si>
  <si>
    <t>A20020211000051856 del 31/12/2021</t>
  </si>
  <si>
    <t>15 del 11/01/2022</t>
  </si>
  <si>
    <t>220328/E del 19/01/2022</t>
  </si>
  <si>
    <t>FPA 1/22 del 05/01/2022</t>
  </si>
  <si>
    <t>13244 del 17/12/2021</t>
  </si>
  <si>
    <t>13186 del 07/12/2021</t>
  </si>
  <si>
    <t>220535/E del 27/01/2022</t>
  </si>
  <si>
    <t>FPA 1/22 del 24/01/2022</t>
  </si>
  <si>
    <t>FATTPA 1_22 del 02/02/2022</t>
  </si>
  <si>
    <t>2022.FD37.FTPA del 28/01/2022</t>
  </si>
  <si>
    <t>73 del 21/01/2022</t>
  </si>
  <si>
    <t>220687/E del 24/02/2022</t>
  </si>
  <si>
    <t>V3-4036 del 02/02/2022</t>
  </si>
  <si>
    <t>V3-895 del 10/01/2022</t>
  </si>
  <si>
    <t>1010745947 del 22/02/2022</t>
  </si>
  <si>
    <t>000021/PA del 31/01/2022</t>
  </si>
  <si>
    <t>220670/E del 16/02/2022</t>
  </si>
  <si>
    <t>AO02945185 del 18/02/2022</t>
  </si>
  <si>
    <t>AN23280283 del 22/12/2021</t>
  </si>
  <si>
    <t>25/P del 26/01/2022</t>
  </si>
  <si>
    <t>12/P del 13/01/2022</t>
  </si>
  <si>
    <t>454H del 10/02/2022</t>
  </si>
  <si>
    <t>118 del 14/02/2022</t>
  </si>
  <si>
    <t>66 del 31/01/2022</t>
  </si>
  <si>
    <t>65 del 31/01/2022</t>
  </si>
  <si>
    <t>EFAT/2022/0407 del 16/02/2022</t>
  </si>
  <si>
    <t>346 del 06/03/2022</t>
  </si>
  <si>
    <t>V3-7340 del 04/03/2022</t>
  </si>
  <si>
    <t>204 del 09/03/2022</t>
  </si>
  <si>
    <t>FPA 1/22 del 02/03/2022</t>
  </si>
  <si>
    <t>V2/519911 del 10/03/2022</t>
  </si>
  <si>
    <t>13485 del 02/03/2022</t>
  </si>
  <si>
    <t>V2/522404 del 23/03/2022</t>
  </si>
  <si>
    <t>FPA 2/22 del 24/03/2022</t>
  </si>
  <si>
    <t>220805/E del 25/03/2022</t>
  </si>
  <si>
    <t>V3-9614 del 23/03/2022</t>
  </si>
  <si>
    <t>1026/ME del 13/04/2022</t>
  </si>
  <si>
    <t>747/EG del 13/04/2022</t>
  </si>
  <si>
    <t>V2/524172 del 31/03/2022</t>
  </si>
  <si>
    <t>V2/525902 del 31/03/2022</t>
  </si>
  <si>
    <t>A20020221000009629 del 31/03/2022</t>
  </si>
  <si>
    <t>484 del 06/04/2022</t>
  </si>
  <si>
    <t>V2/530370 del 19/04/2022</t>
  </si>
  <si>
    <t>0086000367 del 15/04/2022</t>
  </si>
  <si>
    <t>0086000366 del 15/04/2022</t>
  </si>
  <si>
    <t>0086000365 del 15/04/2022</t>
  </si>
  <si>
    <t>0086000364 del 15/04/2022</t>
  </si>
  <si>
    <t>0086000363 del 15/04/2022</t>
  </si>
  <si>
    <t>0086000362 del 15/04/2022</t>
  </si>
  <si>
    <t>0086000361 del 15/04/2022</t>
  </si>
  <si>
    <t>0086000360 del 15/04/2022</t>
  </si>
  <si>
    <t>3662/FVIAC del 12/04/2022</t>
  </si>
  <si>
    <t>3659/FVIAC del 12/04/2022</t>
  </si>
  <si>
    <t>3661/FVIAC del 12/04/2022</t>
  </si>
  <si>
    <t>3658/FVIAC del 12/04/2022</t>
  </si>
  <si>
    <t>3660/FVIAC del 12/04/2022</t>
  </si>
  <si>
    <t>AO06906041 del 21/04/2022</t>
  </si>
  <si>
    <t>A20020221000009628 del 31/03/2022</t>
  </si>
  <si>
    <t>FVPA22-0025 del 27/04/2022</t>
  </si>
  <si>
    <t>13454 del 23/02/2022</t>
  </si>
  <si>
    <t>0086000441 del 30/04/2022</t>
  </si>
  <si>
    <t>1022128118 del 03/05/2022</t>
  </si>
  <si>
    <t>V3-13921 del 02/05/2022</t>
  </si>
  <si>
    <t>42635 del 29/04/2022</t>
  </si>
  <si>
    <t>18-2022 del 03/05/2022</t>
  </si>
  <si>
    <t>584 del 29/04/2022</t>
  </si>
  <si>
    <t>363 del 10/05/2022</t>
  </si>
  <si>
    <t>40/2022 del 06/05/2022</t>
  </si>
  <si>
    <t>FPA 2/22 del 04/05/2022</t>
  </si>
  <si>
    <t>66/66 del 29/04/2022</t>
  </si>
  <si>
    <t>83/83 del 16/05/2022</t>
  </si>
  <si>
    <t>77/77 del 16/05/2022</t>
  </si>
  <si>
    <t>183/P del 06/05/2022</t>
  </si>
  <si>
    <t>220938/E del 12/05/2022</t>
  </si>
  <si>
    <t>07E/2022 del 18/05/2022</t>
  </si>
  <si>
    <t>87/87 del 18/05/2022</t>
  </si>
  <si>
    <t>95/95 del 18/05/2022</t>
  </si>
  <si>
    <t>121/2022 del 23/05/2022</t>
  </si>
  <si>
    <t>20/C1 del 30/05/2022</t>
  </si>
  <si>
    <t>FATTPA 11_22 del 11/03/2022</t>
  </si>
  <si>
    <t>134/134 del 31/05/2022</t>
  </si>
  <si>
    <t>8/E del 23/05/2022</t>
  </si>
  <si>
    <t>12 del 05/05/2022</t>
  </si>
  <si>
    <t>227/P del 24/05/2022</t>
  </si>
  <si>
    <t>FATTPA 5_22 del 29/05/2022</t>
  </si>
  <si>
    <t>1022159545 del 30/05/2022</t>
  </si>
  <si>
    <t>36/PA del 30/05/2022</t>
  </si>
  <si>
    <t>130/130 del 31/05/2022</t>
  </si>
  <si>
    <t>63/002 del 25/05/2022</t>
  </si>
  <si>
    <t>V2/543753 del 31/05/2022</t>
  </si>
  <si>
    <t>215M del 24/05/2022</t>
  </si>
  <si>
    <t>0086000609 del 31/05/2022</t>
  </si>
  <si>
    <t>118/118 del 26/05/2022</t>
  </si>
  <si>
    <t>FPA 13/22 del 02/06/2022</t>
  </si>
  <si>
    <t>62 del 03/06/2022</t>
  </si>
  <si>
    <t>261/P del 31/05/2022</t>
  </si>
  <si>
    <t>225/P del 06/06/2022</t>
  </si>
  <si>
    <t>1/PA del 07/06/2022</t>
  </si>
  <si>
    <t>14/PA del 23/05/2022</t>
  </si>
  <si>
    <t>1/1/144 del 24/05/2022</t>
  </si>
  <si>
    <t>594/002 del 27/05/2022</t>
  </si>
  <si>
    <t>7722005933 del 27/05/2022</t>
  </si>
  <si>
    <t>DID/27 del 30/05/2022</t>
  </si>
  <si>
    <t>FPA 2/22 del 06/06/2022</t>
  </si>
  <si>
    <t>1010763550 del 12/05/2022</t>
  </si>
  <si>
    <t>FPA12/2022 del 23/05/2022</t>
  </si>
  <si>
    <t>FPA13/2022 del 25/05/2022</t>
  </si>
  <si>
    <t>FVR-220211 del 31/05/2022</t>
  </si>
  <si>
    <t>907 del 20/06/2022</t>
  </si>
  <si>
    <t>221081/E del 17/06/2022</t>
  </si>
  <si>
    <t>170/170 del 16/06/2022</t>
  </si>
  <si>
    <t>174/174 del 16/06/2022</t>
  </si>
  <si>
    <t>AO10827473 del 18/06/2022</t>
  </si>
  <si>
    <t>163/163 del 15/06/2022</t>
  </si>
  <si>
    <t>V2/548058 del 15/06/2022</t>
  </si>
  <si>
    <t>145/145 del 31/05/2022</t>
  </si>
  <si>
    <t>147/147 del 31/05/2022</t>
  </si>
  <si>
    <t>FATTPA 15_22 del 13/06/2022</t>
  </si>
  <si>
    <t>83/P del 06/06/2022</t>
  </si>
  <si>
    <t>146/146 del 31/05/2022</t>
  </si>
  <si>
    <t>2/PA del 13/06/2022</t>
  </si>
  <si>
    <t>FATTPA 3_22 del 13/06/2022</t>
  </si>
  <si>
    <t>1 del 23/06/2022</t>
  </si>
  <si>
    <t>221098/E del 23/06/2022</t>
  </si>
  <si>
    <t>108/P del 11/03/2022</t>
  </si>
  <si>
    <t>A20020221000022933 del 30/06/2022</t>
  </si>
  <si>
    <t>A20020221000022932 del 30/06/2022</t>
  </si>
  <si>
    <t>FATTPA 16_22 del 30/06/2022</t>
  </si>
  <si>
    <t>186/2022 del 30/06/2022</t>
  </si>
  <si>
    <t>A20020221000022934 del 30/06/2022</t>
  </si>
  <si>
    <t>00000013/09/2022 del 25/06/2022</t>
  </si>
  <si>
    <t>1022185646 del 05/07/2022</t>
  </si>
  <si>
    <t>FPA 5/22 del 07/07/2022</t>
  </si>
  <si>
    <t>2022.FD294.FTPA del 30/06/2022</t>
  </si>
  <si>
    <t>FPA 4/22 del 07/07/2022</t>
  </si>
  <si>
    <t>FATTPA 5_22 del 11/07/2022</t>
  </si>
  <si>
    <t>991 del 07/07/2022</t>
  </si>
  <si>
    <t>993 del 07/07/2022</t>
  </si>
  <si>
    <t>V2/557126 del 14/07/2022</t>
  </si>
  <si>
    <t>PA-B384 del 19/07/2022</t>
  </si>
  <si>
    <t>PA-B385 del 19/07/2022</t>
  </si>
  <si>
    <t>300/P del 20/07/2022</t>
  </si>
  <si>
    <t>3220304724 del 22/07/2022</t>
  </si>
  <si>
    <t>1022206132 del 27/07/2022</t>
  </si>
  <si>
    <t>000331-0CPA del 19/07/2022</t>
  </si>
  <si>
    <t>A7991 del 14/07/2022</t>
  </si>
  <si>
    <t>9/2022 del 03/08/2022</t>
  </si>
  <si>
    <t>AO14719722 del 18/08/2022</t>
  </si>
  <si>
    <t>1010782821 del 18/08/2022</t>
  </si>
  <si>
    <t>22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</si>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</sst>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154</v>
      </c>
      <c r="B9" s="35"/>
      <c r="C9" s="34">
        <f>SUM(C13:C16)</f>
        <v>204076.74</v>
      </c>
      <c r="D9" s="35"/>
      <c r="E9" s="40">
        <f>('Trimestre 1'!H1+'Trimestre 2'!H1+'Trimestre 3'!H1+'Trimestre 4'!H1)/C9</f>
        <v>-21.593258006767456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35</v>
      </c>
      <c r="C13" s="29">
        <f>'Trimestre 1'!B1</f>
        <v>50726.390000000007</v>
      </c>
      <c r="D13" s="29">
        <f>'Trimestre 1'!G1</f>
        <v>-21.002229608690858</v>
      </c>
      <c r="E13" s="29">
        <v>77555.81</v>
      </c>
      <c r="F13" s="33" t="s">
        <v>174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94</v>
      </c>
      <c r="C14" s="29">
        <f>'Trimestre 2'!B1</f>
        <v>128112.67</v>
      </c>
      <c r="D14" s="29">
        <f>'Trimestre 2'!G1</f>
        <v>-21.295351505826861</v>
      </c>
      <c r="E14" s="29">
        <v>23799.32</v>
      </c>
      <c r="F14" s="33" t="s">
        <v>175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25</v>
      </c>
      <c r="C15" s="29">
        <f>'Trimestre 3'!B1</f>
        <v>25237.68</v>
      </c>
      <c r="D15" s="29">
        <f>'Trimestre 3'!G1</f>
        <v>-24.293440205280362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50726.390000000007</v>
      </c>
      <c r="C1">
        <f>COUNTA(A4:A353)</f>
        <v>35</v>
      </c>
      <c r="G1" s="16">
        <f>IF(B1&lt;&gt;0,H1/B1,0)</f>
        <v>-21.002229608690858</v>
      </c>
      <c r="H1" s="15">
        <f>SUM(H4:H353)</f>
        <v>-1065367.29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236.51</v>
      </c>
      <c r="C4" s="13">
        <v>44612</v>
      </c>
      <c r="D4" s="13">
        <v>44596</v>
      </c>
      <c r="E4" s="13"/>
      <c r="F4" s="13"/>
      <c r="G4" s="1">
        <f>D4-C4-(F4-E4)</f>
        <v>-16</v>
      </c>
      <c r="H4" s="12">
        <f>B4*G4</f>
        <v>-3784.16</v>
      </c>
    </row>
    <row r="5" spans="1:8" x14ac:dyDescent="0.25">
      <c r="A5" s="19" t="s">
        <v>23</v>
      </c>
      <c r="B5" s="12">
        <v>6463.44</v>
      </c>
      <c r="C5" s="13">
        <v>44612</v>
      </c>
      <c r="D5" s="13">
        <v>44596</v>
      </c>
      <c r="E5" s="13"/>
      <c r="F5" s="13"/>
      <c r="G5" s="1">
        <f t="shared" ref="G5:G68" si="0">D5-C5-(F5-E5)</f>
        <v>-16</v>
      </c>
      <c r="H5" s="12">
        <f t="shared" ref="H5:H68" si="1">B5*G5</f>
        <v>-103415.03999999999</v>
      </c>
    </row>
    <row r="6" spans="1:8" x14ac:dyDescent="0.25">
      <c r="A6" s="19" t="s">
        <v>24</v>
      </c>
      <c r="B6" s="12">
        <v>304.7</v>
      </c>
      <c r="C6" s="13">
        <v>44612</v>
      </c>
      <c r="D6" s="13">
        <v>44596</v>
      </c>
      <c r="E6" s="13"/>
      <c r="F6" s="13"/>
      <c r="G6" s="1">
        <f t="shared" si="0"/>
        <v>-16</v>
      </c>
      <c r="H6" s="12">
        <f t="shared" si="1"/>
        <v>-4875.2</v>
      </c>
    </row>
    <row r="7" spans="1:8" x14ac:dyDescent="0.25">
      <c r="A7" s="19" t="s">
        <v>25</v>
      </c>
      <c r="B7" s="12">
        <v>696.9</v>
      </c>
      <c r="C7" s="13">
        <v>44612</v>
      </c>
      <c r="D7" s="13">
        <v>44596</v>
      </c>
      <c r="E7" s="13"/>
      <c r="F7" s="13"/>
      <c r="G7" s="1">
        <f t="shared" si="0"/>
        <v>-16</v>
      </c>
      <c r="H7" s="12">
        <f t="shared" si="1"/>
        <v>-11150.4</v>
      </c>
    </row>
    <row r="8" spans="1:8" x14ac:dyDescent="0.25">
      <c r="A8" s="19" t="s">
        <v>26</v>
      </c>
      <c r="B8" s="12">
        <v>492</v>
      </c>
      <c r="C8" s="13">
        <v>44612</v>
      </c>
      <c r="D8" s="13">
        <v>44596</v>
      </c>
      <c r="E8" s="13"/>
      <c r="F8" s="13"/>
      <c r="G8" s="1">
        <f t="shared" si="0"/>
        <v>-16</v>
      </c>
      <c r="H8" s="12">
        <f t="shared" si="1"/>
        <v>-7872</v>
      </c>
    </row>
    <row r="9" spans="1:8" x14ac:dyDescent="0.25">
      <c r="A9" s="19" t="s">
        <v>27</v>
      </c>
      <c r="B9" s="12">
        <v>2146.5</v>
      </c>
      <c r="C9" s="13">
        <v>44612</v>
      </c>
      <c r="D9" s="13">
        <v>44596</v>
      </c>
      <c r="E9" s="13"/>
      <c r="F9" s="13"/>
      <c r="G9" s="1">
        <f t="shared" si="0"/>
        <v>-16</v>
      </c>
      <c r="H9" s="12">
        <f t="shared" si="1"/>
        <v>-34344</v>
      </c>
    </row>
    <row r="10" spans="1:8" x14ac:dyDescent="0.25">
      <c r="A10" s="19" t="s">
        <v>28</v>
      </c>
      <c r="B10" s="12">
        <v>3000</v>
      </c>
      <c r="C10" s="13">
        <v>44612</v>
      </c>
      <c r="D10" s="13">
        <v>44596</v>
      </c>
      <c r="E10" s="13"/>
      <c r="F10" s="13"/>
      <c r="G10" s="1">
        <f t="shared" si="0"/>
        <v>-16</v>
      </c>
      <c r="H10" s="12">
        <f t="shared" si="1"/>
        <v>-48000</v>
      </c>
    </row>
    <row r="11" spans="1:8" x14ac:dyDescent="0.25">
      <c r="A11" s="19" t="s">
        <v>29</v>
      </c>
      <c r="B11" s="12">
        <v>115</v>
      </c>
      <c r="C11" s="13">
        <v>44583</v>
      </c>
      <c r="D11" s="13">
        <v>44620</v>
      </c>
      <c r="E11" s="13"/>
      <c r="F11" s="13"/>
      <c r="G11" s="1">
        <f t="shared" si="0"/>
        <v>37</v>
      </c>
      <c r="H11" s="12">
        <f t="shared" si="1"/>
        <v>4255</v>
      </c>
    </row>
    <row r="12" spans="1:8" x14ac:dyDescent="0.25">
      <c r="A12" s="19" t="s">
        <v>30</v>
      </c>
      <c r="B12" s="12">
        <v>728</v>
      </c>
      <c r="C12" s="13">
        <v>44583</v>
      </c>
      <c r="D12" s="13">
        <v>44620</v>
      </c>
      <c r="E12" s="13"/>
      <c r="F12" s="13"/>
      <c r="G12" s="1">
        <f t="shared" si="0"/>
        <v>37</v>
      </c>
      <c r="H12" s="12">
        <f t="shared" si="1"/>
        <v>26936</v>
      </c>
    </row>
    <row r="13" spans="1:8" x14ac:dyDescent="0.25">
      <c r="A13" s="19" t="s">
        <v>31</v>
      </c>
      <c r="B13" s="12">
        <v>3080</v>
      </c>
      <c r="C13" s="13">
        <v>44625</v>
      </c>
      <c r="D13" s="13">
        <v>44596</v>
      </c>
      <c r="E13" s="13"/>
      <c r="F13" s="13"/>
      <c r="G13" s="1">
        <f t="shared" si="0"/>
        <v>-29</v>
      </c>
      <c r="H13" s="12">
        <f t="shared" si="1"/>
        <v>-89320</v>
      </c>
    </row>
    <row r="14" spans="1:8" x14ac:dyDescent="0.25">
      <c r="A14" s="19" t="s">
        <v>32</v>
      </c>
      <c r="B14" s="12">
        <v>7888.96</v>
      </c>
      <c r="C14" s="13">
        <v>44625</v>
      </c>
      <c r="D14" s="13">
        <v>44596</v>
      </c>
      <c r="E14" s="13"/>
      <c r="F14" s="13"/>
      <c r="G14" s="1">
        <f t="shared" si="0"/>
        <v>-29</v>
      </c>
      <c r="H14" s="12">
        <f t="shared" si="1"/>
        <v>-228779.84</v>
      </c>
    </row>
    <row r="15" spans="1:8" x14ac:dyDescent="0.25">
      <c r="A15" s="19" t="s">
        <v>33</v>
      </c>
      <c r="B15" s="12">
        <v>700</v>
      </c>
      <c r="C15" s="13">
        <v>44625</v>
      </c>
      <c r="D15" s="13">
        <v>44596</v>
      </c>
      <c r="E15" s="13"/>
      <c r="F15" s="13"/>
      <c r="G15" s="1">
        <f t="shared" si="0"/>
        <v>-29</v>
      </c>
      <c r="H15" s="12">
        <f t="shared" si="1"/>
        <v>-20300</v>
      </c>
    </row>
    <row r="16" spans="1:8" x14ac:dyDescent="0.25">
      <c r="A16" s="19" t="s">
        <v>34</v>
      </c>
      <c r="B16" s="12">
        <v>253</v>
      </c>
      <c r="C16" s="13">
        <v>44625</v>
      </c>
      <c r="D16" s="13">
        <v>44596</v>
      </c>
      <c r="E16" s="13"/>
      <c r="F16" s="13"/>
      <c r="G16" s="1">
        <f t="shared" si="0"/>
        <v>-29</v>
      </c>
      <c r="H16" s="12">
        <f t="shared" si="1"/>
        <v>-7337</v>
      </c>
    </row>
    <row r="17" spans="1:8" x14ac:dyDescent="0.25">
      <c r="A17" s="19" t="s">
        <v>35</v>
      </c>
      <c r="B17" s="12">
        <v>2159.85</v>
      </c>
      <c r="C17" s="13">
        <v>44625</v>
      </c>
      <c r="D17" s="13">
        <v>44596</v>
      </c>
      <c r="E17" s="13"/>
      <c r="F17" s="13"/>
      <c r="G17" s="1">
        <f t="shared" si="0"/>
        <v>-29</v>
      </c>
      <c r="H17" s="12">
        <f t="shared" si="1"/>
        <v>-62635.649999999994</v>
      </c>
    </row>
    <row r="18" spans="1:8" x14ac:dyDescent="0.25">
      <c r="A18" s="19" t="s">
        <v>36</v>
      </c>
      <c r="B18" s="12">
        <v>4910</v>
      </c>
      <c r="C18" s="13">
        <v>44647</v>
      </c>
      <c r="D18" s="13">
        <v>44621</v>
      </c>
      <c r="E18" s="13"/>
      <c r="F18" s="13"/>
      <c r="G18" s="1">
        <f t="shared" si="0"/>
        <v>-26</v>
      </c>
      <c r="H18" s="12">
        <f t="shared" si="1"/>
        <v>-127660</v>
      </c>
    </row>
    <row r="19" spans="1:8" x14ac:dyDescent="0.25">
      <c r="A19" s="19" t="s">
        <v>37</v>
      </c>
      <c r="B19" s="12">
        <v>75.040000000000006</v>
      </c>
      <c r="C19" s="13">
        <v>44647</v>
      </c>
      <c r="D19" s="13">
        <v>44621</v>
      </c>
      <c r="E19" s="13"/>
      <c r="F19" s="13"/>
      <c r="G19" s="1">
        <f t="shared" si="0"/>
        <v>-26</v>
      </c>
      <c r="H19" s="12">
        <f t="shared" si="1"/>
        <v>-1951.0400000000002</v>
      </c>
    </row>
    <row r="20" spans="1:8" x14ac:dyDescent="0.25">
      <c r="A20" s="19" t="s">
        <v>38</v>
      </c>
      <c r="B20" s="12">
        <v>24.78</v>
      </c>
      <c r="C20" s="13">
        <v>44612</v>
      </c>
      <c r="D20" s="13">
        <v>44621</v>
      </c>
      <c r="E20" s="13"/>
      <c r="F20" s="13"/>
      <c r="G20" s="1">
        <f t="shared" si="0"/>
        <v>9</v>
      </c>
      <c r="H20" s="12">
        <f t="shared" si="1"/>
        <v>223.02</v>
      </c>
    </row>
    <row r="21" spans="1:8" x14ac:dyDescent="0.25">
      <c r="A21" s="19" t="s">
        <v>39</v>
      </c>
      <c r="B21" s="12">
        <v>240.76</v>
      </c>
      <c r="C21" s="13">
        <v>44647</v>
      </c>
      <c r="D21" s="13">
        <v>44621</v>
      </c>
      <c r="E21" s="13"/>
      <c r="F21" s="13"/>
      <c r="G21" s="1">
        <f t="shared" si="0"/>
        <v>-26</v>
      </c>
      <c r="H21" s="12">
        <f t="shared" si="1"/>
        <v>-6259.76</v>
      </c>
    </row>
    <row r="22" spans="1:8" x14ac:dyDescent="0.25">
      <c r="A22" s="19" t="s">
        <v>40</v>
      </c>
      <c r="B22" s="12">
        <v>2293.73</v>
      </c>
      <c r="C22" s="13">
        <v>44647</v>
      </c>
      <c r="D22" s="13">
        <v>44621</v>
      </c>
      <c r="E22" s="13"/>
      <c r="F22" s="13"/>
      <c r="G22" s="1">
        <f t="shared" si="0"/>
        <v>-26</v>
      </c>
      <c r="H22" s="12">
        <f t="shared" si="1"/>
        <v>-59636.98</v>
      </c>
    </row>
    <row r="23" spans="1:8" x14ac:dyDescent="0.25">
      <c r="A23" s="19" t="s">
        <v>41</v>
      </c>
      <c r="B23" s="12">
        <v>850</v>
      </c>
      <c r="C23" s="13">
        <v>44647</v>
      </c>
      <c r="D23" s="13">
        <v>44621</v>
      </c>
      <c r="E23" s="13"/>
      <c r="F23" s="13"/>
      <c r="G23" s="1">
        <f t="shared" si="0"/>
        <v>-26</v>
      </c>
      <c r="H23" s="12">
        <f t="shared" si="1"/>
        <v>-22100</v>
      </c>
    </row>
    <row r="24" spans="1:8" x14ac:dyDescent="0.25">
      <c r="A24" s="19" t="s">
        <v>42</v>
      </c>
      <c r="B24" s="12">
        <v>298</v>
      </c>
      <c r="C24" s="13">
        <v>44647</v>
      </c>
      <c r="D24" s="13">
        <v>44621</v>
      </c>
      <c r="E24" s="13"/>
      <c r="F24" s="13"/>
      <c r="G24" s="1">
        <f t="shared" si="0"/>
        <v>-26</v>
      </c>
      <c r="H24" s="12">
        <f t="shared" si="1"/>
        <v>-7748</v>
      </c>
    </row>
    <row r="25" spans="1:8" x14ac:dyDescent="0.25">
      <c r="A25" s="19" t="s">
        <v>43</v>
      </c>
      <c r="B25" s="12">
        <v>298</v>
      </c>
      <c r="C25" s="13">
        <v>44589</v>
      </c>
      <c r="D25" s="13">
        <v>44621</v>
      </c>
      <c r="E25" s="13"/>
      <c r="F25" s="13"/>
      <c r="G25" s="1">
        <f t="shared" si="0"/>
        <v>32</v>
      </c>
      <c r="H25" s="12">
        <f t="shared" si="1"/>
        <v>9536</v>
      </c>
    </row>
    <row r="26" spans="1:8" x14ac:dyDescent="0.25">
      <c r="A26" s="19" t="s">
        <v>44</v>
      </c>
      <c r="B26" s="12">
        <v>420</v>
      </c>
      <c r="C26" s="13">
        <v>44625</v>
      </c>
      <c r="D26" s="13">
        <v>44621</v>
      </c>
      <c r="E26" s="13"/>
      <c r="F26" s="13"/>
      <c r="G26" s="1">
        <f t="shared" si="0"/>
        <v>-4</v>
      </c>
      <c r="H26" s="12">
        <f t="shared" si="1"/>
        <v>-1680</v>
      </c>
    </row>
    <row r="27" spans="1:8" x14ac:dyDescent="0.25">
      <c r="A27" s="19" t="s">
        <v>45</v>
      </c>
      <c r="B27" s="12">
        <v>1025</v>
      </c>
      <c r="C27" s="13">
        <v>44612</v>
      </c>
      <c r="D27" s="13">
        <v>44621</v>
      </c>
      <c r="E27" s="13"/>
      <c r="F27" s="13"/>
      <c r="G27" s="1">
        <f t="shared" si="0"/>
        <v>9</v>
      </c>
      <c r="H27" s="12">
        <f t="shared" si="1"/>
        <v>9225</v>
      </c>
    </row>
    <row r="28" spans="1:8" x14ac:dyDescent="0.25">
      <c r="A28" s="19" t="s">
        <v>46</v>
      </c>
      <c r="B28" s="12">
        <v>415.96</v>
      </c>
      <c r="C28" s="13">
        <v>44647</v>
      </c>
      <c r="D28" s="13">
        <v>44621</v>
      </c>
      <c r="E28" s="13"/>
      <c r="F28" s="13"/>
      <c r="G28" s="1">
        <f t="shared" si="0"/>
        <v>-26</v>
      </c>
      <c r="H28" s="12">
        <f t="shared" si="1"/>
        <v>-10814.96</v>
      </c>
    </row>
    <row r="29" spans="1:8" x14ac:dyDescent="0.25">
      <c r="A29" s="19" t="s">
        <v>47</v>
      </c>
      <c r="B29" s="12">
        <v>5200</v>
      </c>
      <c r="C29" s="13">
        <v>44647</v>
      </c>
      <c r="D29" s="13">
        <v>44621</v>
      </c>
      <c r="E29" s="13"/>
      <c r="F29" s="13"/>
      <c r="G29" s="1">
        <f t="shared" si="0"/>
        <v>-26</v>
      </c>
      <c r="H29" s="12">
        <f t="shared" si="1"/>
        <v>-135200</v>
      </c>
    </row>
    <row r="30" spans="1:8" x14ac:dyDescent="0.25">
      <c r="A30" s="19" t="s">
        <v>48</v>
      </c>
      <c r="B30" s="12">
        <v>347.65</v>
      </c>
      <c r="C30" s="13">
        <v>44647</v>
      </c>
      <c r="D30" s="13">
        <v>44621</v>
      </c>
      <c r="E30" s="13"/>
      <c r="F30" s="13"/>
      <c r="G30" s="1">
        <f t="shared" si="0"/>
        <v>-26</v>
      </c>
      <c r="H30" s="12">
        <f t="shared" si="1"/>
        <v>-9038.9</v>
      </c>
    </row>
    <row r="31" spans="1:8" x14ac:dyDescent="0.25">
      <c r="A31" s="19" t="s">
        <v>49</v>
      </c>
      <c r="B31" s="12">
        <v>184.05</v>
      </c>
      <c r="C31" s="13">
        <v>44647</v>
      </c>
      <c r="D31" s="13">
        <v>44621</v>
      </c>
      <c r="E31" s="13"/>
      <c r="F31" s="13"/>
      <c r="G31" s="1">
        <f t="shared" si="0"/>
        <v>-26</v>
      </c>
      <c r="H31" s="12">
        <f t="shared" si="1"/>
        <v>-4785.3</v>
      </c>
    </row>
    <row r="32" spans="1:8" x14ac:dyDescent="0.25">
      <c r="A32" s="19" t="s">
        <v>50</v>
      </c>
      <c r="B32" s="12">
        <v>130</v>
      </c>
      <c r="C32" s="13">
        <v>44647</v>
      </c>
      <c r="D32" s="13">
        <v>44621</v>
      </c>
      <c r="E32" s="13"/>
      <c r="F32" s="13"/>
      <c r="G32" s="1">
        <f t="shared" si="0"/>
        <v>-26</v>
      </c>
      <c r="H32" s="12">
        <f t="shared" si="1"/>
        <v>-3380</v>
      </c>
    </row>
    <row r="33" spans="1:8" x14ac:dyDescent="0.25">
      <c r="A33" s="19" t="s">
        <v>51</v>
      </c>
      <c r="B33" s="12">
        <v>676.5</v>
      </c>
      <c r="C33" s="13">
        <v>44661</v>
      </c>
      <c r="D33" s="13">
        <v>44643</v>
      </c>
      <c r="E33" s="13"/>
      <c r="F33" s="13"/>
      <c r="G33" s="1">
        <f t="shared" si="0"/>
        <v>-18</v>
      </c>
      <c r="H33" s="12">
        <f t="shared" si="1"/>
        <v>-12177</v>
      </c>
    </row>
    <row r="34" spans="1:8" x14ac:dyDescent="0.25">
      <c r="A34" s="19" t="s">
        <v>52</v>
      </c>
      <c r="B34" s="12">
        <v>626.15</v>
      </c>
      <c r="C34" s="13">
        <v>44661</v>
      </c>
      <c r="D34" s="13">
        <v>44643</v>
      </c>
      <c r="E34" s="13"/>
      <c r="F34" s="13"/>
      <c r="G34" s="1">
        <f t="shared" si="0"/>
        <v>-18</v>
      </c>
      <c r="H34" s="12">
        <f t="shared" si="1"/>
        <v>-11270.699999999999</v>
      </c>
    </row>
    <row r="35" spans="1:8" x14ac:dyDescent="0.25">
      <c r="A35" s="19" t="s">
        <v>53</v>
      </c>
      <c r="B35" s="12">
        <v>2196.06</v>
      </c>
      <c r="C35" s="13">
        <v>44661</v>
      </c>
      <c r="D35" s="13">
        <v>44643</v>
      </c>
      <c r="E35" s="13"/>
      <c r="F35" s="13"/>
      <c r="G35" s="1">
        <f t="shared" si="0"/>
        <v>-18</v>
      </c>
      <c r="H35" s="12">
        <f t="shared" si="1"/>
        <v>-39529.08</v>
      </c>
    </row>
    <row r="36" spans="1:8" x14ac:dyDescent="0.25">
      <c r="A36" s="19" t="s">
        <v>54</v>
      </c>
      <c r="B36" s="12">
        <v>1687.5</v>
      </c>
      <c r="C36" s="13">
        <v>44661</v>
      </c>
      <c r="D36" s="13">
        <v>44643</v>
      </c>
      <c r="E36" s="13"/>
      <c r="F36" s="13"/>
      <c r="G36" s="1">
        <f t="shared" si="0"/>
        <v>-18</v>
      </c>
      <c r="H36" s="12">
        <f t="shared" si="1"/>
        <v>-30375</v>
      </c>
    </row>
    <row r="37" spans="1:8" x14ac:dyDescent="0.25">
      <c r="A37" s="19" t="s">
        <v>55</v>
      </c>
      <c r="B37" s="12">
        <v>465.35</v>
      </c>
      <c r="C37" s="13">
        <v>44661</v>
      </c>
      <c r="D37" s="13">
        <v>44643</v>
      </c>
      <c r="E37" s="13"/>
      <c r="F37" s="13"/>
      <c r="G37" s="1">
        <f t="shared" si="0"/>
        <v>-18</v>
      </c>
      <c r="H37" s="12">
        <f t="shared" si="1"/>
        <v>-8376.3000000000011</v>
      </c>
    </row>
    <row r="38" spans="1:8" x14ac:dyDescent="0.25">
      <c r="A38" s="19" t="s">
        <v>56</v>
      </c>
      <c r="B38" s="12">
        <v>97</v>
      </c>
      <c r="C38" s="13">
        <v>44661</v>
      </c>
      <c r="D38" s="13">
        <v>44643</v>
      </c>
      <c r="E38" s="13"/>
      <c r="F38" s="13"/>
      <c r="G38" s="1">
        <f t="shared" si="0"/>
        <v>-18</v>
      </c>
      <c r="H38" s="12">
        <f t="shared" si="1"/>
        <v>-1746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128112.67</v>
      </c>
      <c r="C1">
        <f>COUNTA(A4:A353)</f>
        <v>94</v>
      </c>
      <c r="G1" s="16">
        <f>IF(B1&lt;&gt;0,H1/B1,0)</f>
        <v>-21.295351505826861</v>
      </c>
      <c r="H1" s="15">
        <f>SUM(H4:H353)</f>
        <v>-2728204.34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57</v>
      </c>
      <c r="B4" s="12">
        <v>520</v>
      </c>
      <c r="C4" s="13">
        <v>44686</v>
      </c>
      <c r="D4" s="13">
        <v>44665</v>
      </c>
      <c r="E4" s="13"/>
      <c r="F4" s="13"/>
      <c r="G4" s="1">
        <f>D4-C4-(F4-E4)</f>
        <v>-21</v>
      </c>
      <c r="H4" s="12">
        <f>B4*G4</f>
        <v>-10920</v>
      </c>
    </row>
    <row r="5" spans="1:8" x14ac:dyDescent="0.25">
      <c r="A5" s="19" t="s">
        <v>58</v>
      </c>
      <c r="B5" s="12">
        <v>374.58</v>
      </c>
      <c r="C5" s="13">
        <v>44685</v>
      </c>
      <c r="D5" s="13">
        <v>44665</v>
      </c>
      <c r="E5" s="13"/>
      <c r="F5" s="13"/>
      <c r="G5" s="1">
        <f t="shared" ref="G5:G68" si="0">D5-C5-(F5-E5)</f>
        <v>-20</v>
      </c>
      <c r="H5" s="12">
        <f t="shared" ref="H5:H68" si="1">B5*G5</f>
        <v>-7491.5999999999995</v>
      </c>
    </row>
    <row r="6" spans="1:8" x14ac:dyDescent="0.25">
      <c r="A6" s="19" t="s">
        <v>59</v>
      </c>
      <c r="B6" s="12">
        <v>80</v>
      </c>
      <c r="C6" s="13">
        <v>44685</v>
      </c>
      <c r="D6" s="13">
        <v>44665</v>
      </c>
      <c r="E6" s="13"/>
      <c r="F6" s="13"/>
      <c r="G6" s="1">
        <f t="shared" si="0"/>
        <v>-20</v>
      </c>
      <c r="H6" s="12">
        <f t="shared" si="1"/>
        <v>-1600</v>
      </c>
    </row>
    <row r="7" spans="1:8" x14ac:dyDescent="0.25">
      <c r="A7" s="19" t="s">
        <v>60</v>
      </c>
      <c r="B7" s="12">
        <v>133.07</v>
      </c>
      <c r="C7" s="13">
        <v>44685</v>
      </c>
      <c r="D7" s="13">
        <v>44677</v>
      </c>
      <c r="E7" s="13"/>
      <c r="F7" s="13"/>
      <c r="G7" s="1">
        <f t="shared" si="0"/>
        <v>-8</v>
      </c>
      <c r="H7" s="12">
        <f t="shared" si="1"/>
        <v>-1064.56</v>
      </c>
    </row>
    <row r="8" spans="1:8" x14ac:dyDescent="0.25">
      <c r="A8" s="19" t="s">
        <v>61</v>
      </c>
      <c r="B8" s="12">
        <v>277.5</v>
      </c>
      <c r="C8" s="13">
        <v>44707</v>
      </c>
      <c r="D8" s="13">
        <v>44677</v>
      </c>
      <c r="E8" s="13"/>
      <c r="F8" s="13"/>
      <c r="G8" s="1">
        <f t="shared" si="0"/>
        <v>-30</v>
      </c>
      <c r="H8" s="12">
        <f t="shared" si="1"/>
        <v>-8325</v>
      </c>
    </row>
    <row r="9" spans="1:8" x14ac:dyDescent="0.25">
      <c r="A9" s="19" t="s">
        <v>62</v>
      </c>
      <c r="B9" s="12">
        <v>41</v>
      </c>
      <c r="C9" s="13">
        <v>44707</v>
      </c>
      <c r="D9" s="13">
        <v>44677</v>
      </c>
      <c r="E9" s="13"/>
      <c r="F9" s="13"/>
      <c r="G9" s="1">
        <f t="shared" si="0"/>
        <v>-30</v>
      </c>
      <c r="H9" s="12">
        <f t="shared" si="1"/>
        <v>-1230</v>
      </c>
    </row>
    <row r="10" spans="1:8" x14ac:dyDescent="0.25">
      <c r="A10" s="19" t="s">
        <v>63</v>
      </c>
      <c r="B10" s="12">
        <v>600</v>
      </c>
      <c r="C10" s="13">
        <v>44707</v>
      </c>
      <c r="D10" s="13">
        <v>44680</v>
      </c>
      <c r="E10" s="13"/>
      <c r="F10" s="13"/>
      <c r="G10" s="1">
        <f t="shared" si="0"/>
        <v>-27</v>
      </c>
      <c r="H10" s="12">
        <f t="shared" si="1"/>
        <v>-16200</v>
      </c>
    </row>
    <row r="11" spans="1:8" x14ac:dyDescent="0.25">
      <c r="A11" s="19" t="s">
        <v>64</v>
      </c>
      <c r="B11" s="12">
        <v>441</v>
      </c>
      <c r="C11" s="13">
        <v>44707</v>
      </c>
      <c r="D11" s="13">
        <v>44680</v>
      </c>
      <c r="E11" s="13"/>
      <c r="F11" s="13"/>
      <c r="G11" s="1">
        <f t="shared" si="0"/>
        <v>-27</v>
      </c>
      <c r="H11" s="12">
        <f t="shared" si="1"/>
        <v>-11907</v>
      </c>
    </row>
    <row r="12" spans="1:8" x14ac:dyDescent="0.25">
      <c r="A12" s="19" t="s">
        <v>65</v>
      </c>
      <c r="B12" s="12">
        <v>236.51</v>
      </c>
      <c r="C12" s="13">
        <v>44708</v>
      </c>
      <c r="D12" s="13">
        <v>44701</v>
      </c>
      <c r="E12" s="13"/>
      <c r="F12" s="13"/>
      <c r="G12" s="1">
        <f t="shared" si="0"/>
        <v>-7</v>
      </c>
      <c r="H12" s="12">
        <f t="shared" si="1"/>
        <v>-1655.57</v>
      </c>
    </row>
    <row r="13" spans="1:8" x14ac:dyDescent="0.25">
      <c r="A13" s="19" t="s">
        <v>66</v>
      </c>
      <c r="B13" s="12">
        <v>410</v>
      </c>
      <c r="C13" s="13">
        <v>44707</v>
      </c>
      <c r="D13" s="13">
        <v>44680</v>
      </c>
      <c r="E13" s="13"/>
      <c r="F13" s="13"/>
      <c r="G13" s="1">
        <f t="shared" si="0"/>
        <v>-27</v>
      </c>
      <c r="H13" s="12">
        <f t="shared" si="1"/>
        <v>-11070</v>
      </c>
    </row>
    <row r="14" spans="1:8" x14ac:dyDescent="0.25">
      <c r="A14" s="19" t="s">
        <v>67</v>
      </c>
      <c r="B14" s="12">
        <v>102</v>
      </c>
      <c r="C14" s="13">
        <v>44708</v>
      </c>
      <c r="D14" s="13">
        <v>44680</v>
      </c>
      <c r="E14" s="13"/>
      <c r="F14" s="13"/>
      <c r="G14" s="1">
        <f t="shared" si="0"/>
        <v>-28</v>
      </c>
      <c r="H14" s="12">
        <f t="shared" si="1"/>
        <v>-2856</v>
      </c>
    </row>
    <row r="15" spans="1:8" x14ac:dyDescent="0.25">
      <c r="A15" s="19" t="s">
        <v>68</v>
      </c>
      <c r="B15" s="12">
        <v>3.85</v>
      </c>
      <c r="C15" s="13">
        <v>44709</v>
      </c>
      <c r="D15" s="13">
        <v>44680</v>
      </c>
      <c r="E15" s="13"/>
      <c r="F15" s="13"/>
      <c r="G15" s="1">
        <f t="shared" si="0"/>
        <v>-29</v>
      </c>
      <c r="H15" s="12">
        <f t="shared" si="1"/>
        <v>-111.65</v>
      </c>
    </row>
    <row r="16" spans="1:8" x14ac:dyDescent="0.25">
      <c r="A16" s="19" t="s">
        <v>69</v>
      </c>
      <c r="B16" s="12">
        <v>89.4</v>
      </c>
      <c r="C16" s="13">
        <v>44708</v>
      </c>
      <c r="D16" s="13">
        <v>44680</v>
      </c>
      <c r="E16" s="13"/>
      <c r="F16" s="13"/>
      <c r="G16" s="1">
        <f t="shared" si="0"/>
        <v>-28</v>
      </c>
      <c r="H16" s="12">
        <f t="shared" si="1"/>
        <v>-2503.2000000000003</v>
      </c>
    </row>
    <row r="17" spans="1:8" x14ac:dyDescent="0.25">
      <c r="A17" s="19" t="s">
        <v>70</v>
      </c>
      <c r="B17" s="12">
        <v>9.3800000000000008</v>
      </c>
      <c r="C17" s="13">
        <v>44709</v>
      </c>
      <c r="D17" s="13">
        <v>44680</v>
      </c>
      <c r="E17" s="13"/>
      <c r="F17" s="13"/>
      <c r="G17" s="1">
        <f t="shared" si="0"/>
        <v>-29</v>
      </c>
      <c r="H17" s="12">
        <f t="shared" si="1"/>
        <v>-272.02000000000004</v>
      </c>
    </row>
    <row r="18" spans="1:8" x14ac:dyDescent="0.25">
      <c r="A18" s="19" t="s">
        <v>71</v>
      </c>
      <c r="B18" s="12">
        <v>49.59</v>
      </c>
      <c r="C18" s="13">
        <v>44708</v>
      </c>
      <c r="D18" s="13">
        <v>44680</v>
      </c>
      <c r="E18" s="13"/>
      <c r="F18" s="13"/>
      <c r="G18" s="1">
        <f t="shared" si="0"/>
        <v>-28</v>
      </c>
      <c r="H18" s="12">
        <f t="shared" si="1"/>
        <v>-1388.52</v>
      </c>
    </row>
    <row r="19" spans="1:8" x14ac:dyDescent="0.25">
      <c r="A19" s="19" t="s">
        <v>72</v>
      </c>
      <c r="B19" s="12">
        <v>62.43</v>
      </c>
      <c r="C19" s="13">
        <v>44708</v>
      </c>
      <c r="D19" s="13">
        <v>44680</v>
      </c>
      <c r="E19" s="13"/>
      <c r="F19" s="13"/>
      <c r="G19" s="1">
        <f t="shared" si="0"/>
        <v>-28</v>
      </c>
      <c r="H19" s="12">
        <f t="shared" si="1"/>
        <v>-1748.04</v>
      </c>
    </row>
    <row r="20" spans="1:8" x14ac:dyDescent="0.25">
      <c r="A20" s="19" t="s">
        <v>73</v>
      </c>
      <c r="B20" s="12">
        <v>1.45</v>
      </c>
      <c r="C20" s="13">
        <v>44708</v>
      </c>
      <c r="D20" s="13">
        <v>44680</v>
      </c>
      <c r="E20" s="13"/>
      <c r="F20" s="13"/>
      <c r="G20" s="1">
        <f t="shared" si="0"/>
        <v>-28</v>
      </c>
      <c r="H20" s="12">
        <f t="shared" si="1"/>
        <v>-40.6</v>
      </c>
    </row>
    <row r="21" spans="1:8" x14ac:dyDescent="0.25">
      <c r="A21" s="19" t="s">
        <v>74</v>
      </c>
      <c r="B21" s="12">
        <v>9.3699999999999992</v>
      </c>
      <c r="C21" s="13">
        <v>44707</v>
      </c>
      <c r="D21" s="13">
        <v>44680</v>
      </c>
      <c r="E21" s="13"/>
      <c r="F21" s="13"/>
      <c r="G21" s="1">
        <f t="shared" si="0"/>
        <v>-27</v>
      </c>
      <c r="H21" s="12">
        <f t="shared" si="1"/>
        <v>-252.98999999999998</v>
      </c>
    </row>
    <row r="22" spans="1:8" x14ac:dyDescent="0.25">
      <c r="A22" s="19" t="s">
        <v>75</v>
      </c>
      <c r="B22" s="12">
        <v>53.87</v>
      </c>
      <c r="C22" s="13">
        <v>44707</v>
      </c>
      <c r="D22" s="13">
        <v>44680</v>
      </c>
      <c r="E22" s="13"/>
      <c r="F22" s="13"/>
      <c r="G22" s="1">
        <f t="shared" si="0"/>
        <v>-27</v>
      </c>
      <c r="H22" s="12">
        <f t="shared" si="1"/>
        <v>-1454.49</v>
      </c>
    </row>
    <row r="23" spans="1:8" x14ac:dyDescent="0.25">
      <c r="A23" s="19" t="s">
        <v>76</v>
      </c>
      <c r="B23" s="12">
        <v>182.5</v>
      </c>
      <c r="C23" s="13">
        <v>44710</v>
      </c>
      <c r="D23" s="13">
        <v>44680</v>
      </c>
      <c r="E23" s="13"/>
      <c r="F23" s="13"/>
      <c r="G23" s="1">
        <f t="shared" si="0"/>
        <v>-30</v>
      </c>
      <c r="H23" s="12">
        <f t="shared" si="1"/>
        <v>-5475</v>
      </c>
    </row>
    <row r="24" spans="1:8" x14ac:dyDescent="0.25">
      <c r="A24" s="19" t="s">
        <v>77</v>
      </c>
      <c r="B24" s="12">
        <v>547.5</v>
      </c>
      <c r="C24" s="13">
        <v>44710</v>
      </c>
      <c r="D24" s="13">
        <v>44680</v>
      </c>
      <c r="E24" s="13"/>
      <c r="F24" s="13"/>
      <c r="G24" s="1">
        <f t="shared" si="0"/>
        <v>-30</v>
      </c>
      <c r="H24" s="12">
        <f t="shared" si="1"/>
        <v>-16425</v>
      </c>
    </row>
    <row r="25" spans="1:8" x14ac:dyDescent="0.25">
      <c r="A25" s="19" t="s">
        <v>78</v>
      </c>
      <c r="B25" s="12">
        <v>365</v>
      </c>
      <c r="C25" s="13">
        <v>44710</v>
      </c>
      <c r="D25" s="13">
        <v>44680</v>
      </c>
      <c r="E25" s="13"/>
      <c r="F25" s="13"/>
      <c r="G25" s="1">
        <f t="shared" si="0"/>
        <v>-30</v>
      </c>
      <c r="H25" s="12">
        <f t="shared" si="1"/>
        <v>-10950</v>
      </c>
    </row>
    <row r="26" spans="1:8" x14ac:dyDescent="0.25">
      <c r="A26" s="19" t="s">
        <v>79</v>
      </c>
      <c r="B26" s="12">
        <v>730</v>
      </c>
      <c r="C26" s="13">
        <v>44710</v>
      </c>
      <c r="D26" s="13">
        <v>44680</v>
      </c>
      <c r="E26" s="13"/>
      <c r="F26" s="13"/>
      <c r="G26" s="1">
        <f t="shared" si="0"/>
        <v>-30</v>
      </c>
      <c r="H26" s="12">
        <f t="shared" si="1"/>
        <v>-21900</v>
      </c>
    </row>
    <row r="27" spans="1:8" x14ac:dyDescent="0.25">
      <c r="A27" s="19" t="s">
        <v>80</v>
      </c>
      <c r="B27" s="12">
        <v>365</v>
      </c>
      <c r="C27" s="13">
        <v>44710</v>
      </c>
      <c r="D27" s="13">
        <v>44680</v>
      </c>
      <c r="E27" s="13"/>
      <c r="F27" s="13"/>
      <c r="G27" s="1">
        <f t="shared" si="0"/>
        <v>-30</v>
      </c>
      <c r="H27" s="12">
        <f t="shared" si="1"/>
        <v>-10950</v>
      </c>
    </row>
    <row r="28" spans="1:8" x14ac:dyDescent="0.25">
      <c r="A28" s="19" t="s">
        <v>81</v>
      </c>
      <c r="B28" s="12">
        <v>298</v>
      </c>
      <c r="C28" s="13">
        <v>44709</v>
      </c>
      <c r="D28" s="13">
        <v>44680</v>
      </c>
      <c r="E28" s="13"/>
      <c r="F28" s="13"/>
      <c r="G28" s="1">
        <f t="shared" si="0"/>
        <v>-29</v>
      </c>
      <c r="H28" s="12">
        <f t="shared" si="1"/>
        <v>-8642</v>
      </c>
    </row>
    <row r="29" spans="1:8" x14ac:dyDescent="0.25">
      <c r="A29" s="19" t="s">
        <v>82</v>
      </c>
      <c r="B29" s="12">
        <v>696.9</v>
      </c>
      <c r="C29" s="13">
        <v>44727</v>
      </c>
      <c r="D29" s="13">
        <v>44701</v>
      </c>
      <c r="E29" s="13"/>
      <c r="F29" s="13"/>
      <c r="G29" s="1">
        <f t="shared" si="0"/>
        <v>-26</v>
      </c>
      <c r="H29" s="12">
        <f t="shared" si="1"/>
        <v>-18119.399999999998</v>
      </c>
    </row>
    <row r="30" spans="1:8" x14ac:dyDescent="0.25">
      <c r="A30" s="19" t="s">
        <v>83</v>
      </c>
      <c r="B30" s="12">
        <v>208.48</v>
      </c>
      <c r="C30" s="13">
        <v>44727</v>
      </c>
      <c r="D30" s="13">
        <v>44701</v>
      </c>
      <c r="E30" s="13"/>
      <c r="F30" s="13"/>
      <c r="G30" s="1">
        <f t="shared" si="0"/>
        <v>-26</v>
      </c>
      <c r="H30" s="12">
        <f t="shared" si="1"/>
        <v>-5420.48</v>
      </c>
    </row>
    <row r="31" spans="1:8" x14ac:dyDescent="0.25">
      <c r="A31" s="19" t="s">
        <v>84</v>
      </c>
      <c r="B31" s="12">
        <v>195</v>
      </c>
      <c r="C31" s="13">
        <v>44727</v>
      </c>
      <c r="D31" s="13">
        <v>44701</v>
      </c>
      <c r="E31" s="13"/>
      <c r="F31" s="13"/>
      <c r="G31" s="1">
        <f t="shared" si="0"/>
        <v>-26</v>
      </c>
      <c r="H31" s="12">
        <f t="shared" si="1"/>
        <v>-5070</v>
      </c>
    </row>
    <row r="32" spans="1:8" x14ac:dyDescent="0.25">
      <c r="A32" s="19" t="s">
        <v>85</v>
      </c>
      <c r="B32" s="12">
        <v>185.93</v>
      </c>
      <c r="C32" s="13">
        <v>44727</v>
      </c>
      <c r="D32" s="13">
        <v>44701</v>
      </c>
      <c r="E32" s="13"/>
      <c r="F32" s="13"/>
      <c r="G32" s="1">
        <f t="shared" si="0"/>
        <v>-26</v>
      </c>
      <c r="H32" s="12">
        <f t="shared" si="1"/>
        <v>-4834.18</v>
      </c>
    </row>
    <row r="33" spans="1:8" x14ac:dyDescent="0.25">
      <c r="A33" s="19" t="s">
        <v>86</v>
      </c>
      <c r="B33" s="12">
        <v>179.74</v>
      </c>
      <c r="C33" s="13">
        <v>44728</v>
      </c>
      <c r="D33" s="13">
        <v>44705</v>
      </c>
      <c r="E33" s="13"/>
      <c r="F33" s="13"/>
      <c r="G33" s="1">
        <f t="shared" si="0"/>
        <v>-23</v>
      </c>
      <c r="H33" s="12">
        <f t="shared" si="1"/>
        <v>-4134.0200000000004</v>
      </c>
    </row>
    <row r="34" spans="1:8" x14ac:dyDescent="0.25">
      <c r="A34" s="19" t="s">
        <v>87</v>
      </c>
      <c r="B34" s="12">
        <v>177.15</v>
      </c>
      <c r="C34" s="13">
        <v>44728</v>
      </c>
      <c r="D34" s="13">
        <v>44701</v>
      </c>
      <c r="E34" s="13"/>
      <c r="F34" s="13"/>
      <c r="G34" s="1">
        <f t="shared" si="0"/>
        <v>-27</v>
      </c>
      <c r="H34" s="12">
        <f t="shared" si="1"/>
        <v>-4783.05</v>
      </c>
    </row>
    <row r="35" spans="1:8" x14ac:dyDescent="0.25">
      <c r="A35" s="19" t="s">
        <v>88</v>
      </c>
      <c r="B35" s="12">
        <v>12660.17</v>
      </c>
      <c r="C35" s="13">
        <v>44728</v>
      </c>
      <c r="D35" s="13">
        <v>44701</v>
      </c>
      <c r="E35" s="13"/>
      <c r="F35" s="13"/>
      <c r="G35" s="1">
        <f t="shared" si="0"/>
        <v>-27</v>
      </c>
      <c r="H35" s="12">
        <f t="shared" si="1"/>
        <v>-341824.59</v>
      </c>
    </row>
    <row r="36" spans="1:8" x14ac:dyDescent="0.25">
      <c r="A36" s="19" t="s">
        <v>89</v>
      </c>
      <c r="B36" s="12">
        <v>316</v>
      </c>
      <c r="C36" s="13">
        <v>44729</v>
      </c>
      <c r="D36" s="13">
        <v>44705</v>
      </c>
      <c r="E36" s="13"/>
      <c r="F36" s="13"/>
      <c r="G36" s="1">
        <f t="shared" si="0"/>
        <v>-24</v>
      </c>
      <c r="H36" s="12">
        <f t="shared" si="1"/>
        <v>-7584</v>
      </c>
    </row>
    <row r="37" spans="1:8" x14ac:dyDescent="0.25">
      <c r="A37" s="19" t="s">
        <v>90</v>
      </c>
      <c r="B37" s="12">
        <v>51</v>
      </c>
      <c r="C37" s="13">
        <v>44729</v>
      </c>
      <c r="D37" s="13">
        <v>44701</v>
      </c>
      <c r="E37" s="13"/>
      <c r="F37" s="13"/>
      <c r="G37" s="1">
        <f t="shared" si="0"/>
        <v>-28</v>
      </c>
      <c r="H37" s="12">
        <f t="shared" si="1"/>
        <v>-1428</v>
      </c>
    </row>
    <row r="38" spans="1:8" x14ac:dyDescent="0.25">
      <c r="A38" s="19" t="s">
        <v>91</v>
      </c>
      <c r="B38" s="12">
        <v>150</v>
      </c>
      <c r="C38" s="13">
        <v>44729</v>
      </c>
      <c r="D38" s="13">
        <v>44701</v>
      </c>
      <c r="E38" s="13"/>
      <c r="F38" s="13"/>
      <c r="G38" s="1">
        <f t="shared" si="0"/>
        <v>-28</v>
      </c>
      <c r="H38" s="12">
        <f t="shared" si="1"/>
        <v>-4200</v>
      </c>
    </row>
    <row r="39" spans="1:8" x14ac:dyDescent="0.25">
      <c r="A39" s="19" t="s">
        <v>92</v>
      </c>
      <c r="B39" s="12">
        <v>784</v>
      </c>
      <c r="C39" s="13">
        <v>44730</v>
      </c>
      <c r="D39" s="13">
        <v>44701</v>
      </c>
      <c r="E39" s="13"/>
      <c r="F39" s="13"/>
      <c r="G39" s="1">
        <f t="shared" si="0"/>
        <v>-29</v>
      </c>
      <c r="H39" s="12">
        <f t="shared" si="1"/>
        <v>-22736</v>
      </c>
    </row>
    <row r="40" spans="1:8" x14ac:dyDescent="0.25">
      <c r="A40" s="19" t="s">
        <v>93</v>
      </c>
      <c r="B40" s="12">
        <v>2163.46</v>
      </c>
      <c r="C40" s="13">
        <v>44728</v>
      </c>
      <c r="D40" s="13">
        <v>44701</v>
      </c>
      <c r="E40" s="13"/>
      <c r="F40" s="13"/>
      <c r="G40" s="1">
        <f t="shared" si="0"/>
        <v>-27</v>
      </c>
      <c r="H40" s="12">
        <f t="shared" si="1"/>
        <v>-58413.42</v>
      </c>
    </row>
    <row r="41" spans="1:8" x14ac:dyDescent="0.25">
      <c r="A41" s="19" t="s">
        <v>94</v>
      </c>
      <c r="B41" s="12">
        <v>580</v>
      </c>
      <c r="C41" s="13">
        <v>44734</v>
      </c>
      <c r="D41" s="13">
        <v>44705</v>
      </c>
      <c r="E41" s="13"/>
      <c r="F41" s="13"/>
      <c r="G41" s="1">
        <f t="shared" si="0"/>
        <v>-29</v>
      </c>
      <c r="H41" s="12">
        <f t="shared" si="1"/>
        <v>-16820</v>
      </c>
    </row>
    <row r="42" spans="1:8" x14ac:dyDescent="0.25">
      <c r="A42" s="19" t="s">
        <v>95</v>
      </c>
      <c r="B42" s="12">
        <v>940</v>
      </c>
      <c r="C42" s="13">
        <v>44734</v>
      </c>
      <c r="D42" s="13">
        <v>44705</v>
      </c>
      <c r="E42" s="13"/>
      <c r="F42" s="13"/>
      <c r="G42" s="1">
        <f t="shared" si="0"/>
        <v>-29</v>
      </c>
      <c r="H42" s="12">
        <f t="shared" si="1"/>
        <v>-27260</v>
      </c>
    </row>
    <row r="43" spans="1:8" x14ac:dyDescent="0.25">
      <c r="A43" s="19" t="s">
        <v>96</v>
      </c>
      <c r="B43" s="12">
        <v>620</v>
      </c>
      <c r="C43" s="13">
        <v>44734</v>
      </c>
      <c r="D43" s="13">
        <v>44705</v>
      </c>
      <c r="E43" s="13"/>
      <c r="F43" s="13"/>
      <c r="G43" s="1">
        <f t="shared" si="0"/>
        <v>-29</v>
      </c>
      <c r="H43" s="12">
        <f t="shared" si="1"/>
        <v>-17980</v>
      </c>
    </row>
    <row r="44" spans="1:8" x14ac:dyDescent="0.25">
      <c r="A44" s="19" t="s">
        <v>97</v>
      </c>
      <c r="B44" s="12">
        <v>350</v>
      </c>
      <c r="C44" s="13">
        <v>44734</v>
      </c>
      <c r="D44" s="13">
        <v>44705</v>
      </c>
      <c r="E44" s="13"/>
      <c r="F44" s="13"/>
      <c r="G44" s="1">
        <f t="shared" si="0"/>
        <v>-29</v>
      </c>
      <c r="H44" s="12">
        <f t="shared" si="1"/>
        <v>-10150</v>
      </c>
    </row>
    <row r="45" spans="1:8" x14ac:dyDescent="0.25">
      <c r="A45" s="19" t="s">
        <v>97</v>
      </c>
      <c r="B45" s="12">
        <v>350</v>
      </c>
      <c r="C45" s="13">
        <v>44734</v>
      </c>
      <c r="D45" s="13">
        <v>44705</v>
      </c>
      <c r="E45" s="13"/>
      <c r="F45" s="13"/>
      <c r="G45" s="1">
        <f t="shared" si="0"/>
        <v>-29</v>
      </c>
      <c r="H45" s="12">
        <f t="shared" si="1"/>
        <v>-10150</v>
      </c>
    </row>
    <row r="46" spans="1:8" x14ac:dyDescent="0.25">
      <c r="A46" s="19" t="s">
        <v>98</v>
      </c>
      <c r="B46" s="12">
        <v>3080</v>
      </c>
      <c r="C46" s="13">
        <v>44734</v>
      </c>
      <c r="D46" s="13">
        <v>44705</v>
      </c>
      <c r="E46" s="13"/>
      <c r="F46" s="13"/>
      <c r="G46" s="1">
        <f t="shared" si="0"/>
        <v>-29</v>
      </c>
      <c r="H46" s="12">
        <f t="shared" si="1"/>
        <v>-89320</v>
      </c>
    </row>
    <row r="47" spans="1:8" x14ac:dyDescent="0.25">
      <c r="A47" s="19" t="s">
        <v>99</v>
      </c>
      <c r="B47" s="12">
        <v>7333.2</v>
      </c>
      <c r="C47" s="13">
        <v>44735</v>
      </c>
      <c r="D47" s="13">
        <v>44705</v>
      </c>
      <c r="E47" s="13"/>
      <c r="F47" s="13"/>
      <c r="G47" s="1">
        <f t="shared" si="0"/>
        <v>-30</v>
      </c>
      <c r="H47" s="12">
        <f t="shared" si="1"/>
        <v>-219996</v>
      </c>
    </row>
    <row r="48" spans="1:8" x14ac:dyDescent="0.25">
      <c r="A48" s="19" t="s">
        <v>100</v>
      </c>
      <c r="B48" s="12">
        <v>620</v>
      </c>
      <c r="C48" s="13">
        <v>44735</v>
      </c>
      <c r="D48" s="13">
        <v>44705</v>
      </c>
      <c r="E48" s="13"/>
      <c r="F48" s="13"/>
      <c r="G48" s="1">
        <f t="shared" si="0"/>
        <v>-30</v>
      </c>
      <c r="H48" s="12">
        <f t="shared" si="1"/>
        <v>-18600</v>
      </c>
    </row>
    <row r="49" spans="1:8" x14ac:dyDescent="0.25">
      <c r="A49" s="19" t="s">
        <v>101</v>
      </c>
      <c r="B49" s="12">
        <v>620</v>
      </c>
      <c r="C49" s="13">
        <v>44735</v>
      </c>
      <c r="D49" s="13">
        <v>44705</v>
      </c>
      <c r="E49" s="13"/>
      <c r="F49" s="13"/>
      <c r="G49" s="1">
        <f t="shared" si="0"/>
        <v>-30</v>
      </c>
      <c r="H49" s="12">
        <f t="shared" si="1"/>
        <v>-18600</v>
      </c>
    </row>
    <row r="50" spans="1:8" x14ac:dyDescent="0.25">
      <c r="A50" s="19" t="s">
        <v>102</v>
      </c>
      <c r="B50" s="12">
        <v>280</v>
      </c>
      <c r="C50" s="13">
        <v>44735</v>
      </c>
      <c r="D50" s="13">
        <v>44705</v>
      </c>
      <c r="E50" s="13"/>
      <c r="F50" s="13"/>
      <c r="G50" s="1">
        <f t="shared" si="0"/>
        <v>-30</v>
      </c>
      <c r="H50" s="12">
        <f t="shared" si="1"/>
        <v>-8400</v>
      </c>
    </row>
    <row r="51" spans="1:8" x14ac:dyDescent="0.25">
      <c r="A51" s="19" t="s">
        <v>103</v>
      </c>
      <c r="B51" s="12">
        <v>370</v>
      </c>
      <c r="C51" s="13">
        <v>44743</v>
      </c>
      <c r="D51" s="13">
        <v>44713</v>
      </c>
      <c r="E51" s="13"/>
      <c r="F51" s="13"/>
      <c r="G51" s="1">
        <f t="shared" si="0"/>
        <v>-30</v>
      </c>
      <c r="H51" s="12">
        <f t="shared" si="1"/>
        <v>-11100</v>
      </c>
    </row>
    <row r="52" spans="1:8" x14ac:dyDescent="0.25">
      <c r="A52" s="19" t="s">
        <v>104</v>
      </c>
      <c r="B52" s="12">
        <v>151.80000000000001</v>
      </c>
      <c r="C52" s="13">
        <v>44755</v>
      </c>
      <c r="D52" s="13">
        <v>44727</v>
      </c>
      <c r="E52" s="13"/>
      <c r="F52" s="13"/>
      <c r="G52" s="1">
        <f t="shared" si="0"/>
        <v>-28</v>
      </c>
      <c r="H52" s="12">
        <f t="shared" si="1"/>
        <v>-4250.4000000000005</v>
      </c>
    </row>
    <row r="53" spans="1:8" x14ac:dyDescent="0.25">
      <c r="A53" s="19" t="s">
        <v>105</v>
      </c>
      <c r="B53" s="12">
        <v>550</v>
      </c>
      <c r="C53" s="13">
        <v>44750</v>
      </c>
      <c r="D53" s="13">
        <v>44727</v>
      </c>
      <c r="E53" s="13"/>
      <c r="F53" s="13"/>
      <c r="G53" s="1">
        <f t="shared" si="0"/>
        <v>-23</v>
      </c>
      <c r="H53" s="12">
        <f t="shared" si="1"/>
        <v>-12650</v>
      </c>
    </row>
    <row r="54" spans="1:8" x14ac:dyDescent="0.25">
      <c r="A54" s="19" t="s">
        <v>106</v>
      </c>
      <c r="B54" s="12">
        <v>420</v>
      </c>
      <c r="C54" s="13">
        <v>44750</v>
      </c>
      <c r="D54" s="13">
        <v>44727</v>
      </c>
      <c r="E54" s="13"/>
      <c r="F54" s="13"/>
      <c r="G54" s="1">
        <f t="shared" si="0"/>
        <v>-23</v>
      </c>
      <c r="H54" s="12">
        <f t="shared" si="1"/>
        <v>-9660</v>
      </c>
    </row>
    <row r="55" spans="1:8" x14ac:dyDescent="0.25">
      <c r="A55" s="19" t="s">
        <v>107</v>
      </c>
      <c r="B55" s="12">
        <v>482</v>
      </c>
      <c r="C55" s="13">
        <v>44751</v>
      </c>
      <c r="D55" s="13">
        <v>44727</v>
      </c>
      <c r="E55" s="13"/>
      <c r="F55" s="13"/>
      <c r="G55" s="1">
        <f t="shared" si="0"/>
        <v>-24</v>
      </c>
      <c r="H55" s="12">
        <f t="shared" si="1"/>
        <v>-11568</v>
      </c>
    </row>
    <row r="56" spans="1:8" x14ac:dyDescent="0.25">
      <c r="A56" s="19" t="s">
        <v>108</v>
      </c>
      <c r="B56" s="12">
        <v>1272.73</v>
      </c>
      <c r="C56" s="13">
        <v>44750</v>
      </c>
      <c r="D56" s="13">
        <v>44727</v>
      </c>
      <c r="E56" s="13"/>
      <c r="F56" s="13"/>
      <c r="G56" s="1">
        <f t="shared" si="0"/>
        <v>-23</v>
      </c>
      <c r="H56" s="12">
        <f t="shared" si="1"/>
        <v>-29272.79</v>
      </c>
    </row>
    <row r="57" spans="1:8" x14ac:dyDescent="0.25">
      <c r="A57" s="19" t="s">
        <v>109</v>
      </c>
      <c r="B57" s="12">
        <v>829.92</v>
      </c>
      <c r="C57" s="13">
        <v>44750</v>
      </c>
      <c r="D57" s="13">
        <v>44727</v>
      </c>
      <c r="E57" s="13"/>
      <c r="F57" s="13"/>
      <c r="G57" s="1">
        <f t="shared" si="0"/>
        <v>-23</v>
      </c>
      <c r="H57" s="12">
        <f t="shared" si="1"/>
        <v>-19088.16</v>
      </c>
    </row>
    <row r="58" spans="1:8" x14ac:dyDescent="0.25">
      <c r="A58" s="19" t="s">
        <v>110</v>
      </c>
      <c r="B58" s="12">
        <v>135.76</v>
      </c>
      <c r="C58" s="13">
        <v>44750</v>
      </c>
      <c r="D58" s="13">
        <v>44727</v>
      </c>
      <c r="E58" s="13"/>
      <c r="F58" s="13"/>
      <c r="G58" s="1">
        <f t="shared" si="0"/>
        <v>-23</v>
      </c>
      <c r="H58" s="12">
        <f t="shared" si="1"/>
        <v>-3122.4799999999996</v>
      </c>
    </row>
    <row r="59" spans="1:8" x14ac:dyDescent="0.25">
      <c r="A59" s="19" t="s">
        <v>111</v>
      </c>
      <c r="B59" s="12">
        <v>525.45000000000005</v>
      </c>
      <c r="C59" s="13">
        <v>44750</v>
      </c>
      <c r="D59" s="13">
        <v>44727</v>
      </c>
      <c r="E59" s="13"/>
      <c r="F59" s="13"/>
      <c r="G59" s="1">
        <f t="shared" si="0"/>
        <v>-23</v>
      </c>
      <c r="H59" s="12">
        <f t="shared" si="1"/>
        <v>-12085.35</v>
      </c>
    </row>
    <row r="60" spans="1:8" x14ac:dyDescent="0.25">
      <c r="A60" s="19" t="s">
        <v>112</v>
      </c>
      <c r="B60" s="12">
        <v>900</v>
      </c>
      <c r="C60" s="13">
        <v>44750</v>
      </c>
      <c r="D60" s="13">
        <v>44727</v>
      </c>
      <c r="E60" s="13"/>
      <c r="F60" s="13"/>
      <c r="G60" s="1">
        <f t="shared" si="0"/>
        <v>-23</v>
      </c>
      <c r="H60" s="12">
        <f t="shared" si="1"/>
        <v>-20700</v>
      </c>
    </row>
    <row r="61" spans="1:8" x14ac:dyDescent="0.25">
      <c r="A61" s="19" t="s">
        <v>113</v>
      </c>
      <c r="B61" s="12">
        <v>240</v>
      </c>
      <c r="C61" s="13">
        <v>44750</v>
      </c>
      <c r="D61" s="13">
        <v>44727</v>
      </c>
      <c r="E61" s="13"/>
      <c r="F61" s="13"/>
      <c r="G61" s="1">
        <f t="shared" si="0"/>
        <v>-23</v>
      </c>
      <c r="H61" s="12">
        <f t="shared" si="1"/>
        <v>-5520</v>
      </c>
    </row>
    <row r="62" spans="1:8" x14ac:dyDescent="0.25">
      <c r="A62" s="19" t="s">
        <v>114</v>
      </c>
      <c r="B62" s="12">
        <v>7214.72</v>
      </c>
      <c r="C62" s="13">
        <v>44751</v>
      </c>
      <c r="D62" s="13">
        <v>44727</v>
      </c>
      <c r="E62" s="13"/>
      <c r="F62" s="13"/>
      <c r="G62" s="1">
        <f t="shared" si="0"/>
        <v>-24</v>
      </c>
      <c r="H62" s="12">
        <f t="shared" si="1"/>
        <v>-173153.28</v>
      </c>
    </row>
    <row r="63" spans="1:8" x14ac:dyDescent="0.25">
      <c r="A63" s="19" t="s">
        <v>115</v>
      </c>
      <c r="B63" s="12">
        <v>860</v>
      </c>
      <c r="C63" s="13">
        <v>44750</v>
      </c>
      <c r="D63" s="13">
        <v>44727</v>
      </c>
      <c r="E63" s="13"/>
      <c r="F63" s="13"/>
      <c r="G63" s="1">
        <f t="shared" si="0"/>
        <v>-23</v>
      </c>
      <c r="H63" s="12">
        <f t="shared" si="1"/>
        <v>-19780</v>
      </c>
    </row>
    <row r="64" spans="1:8" x14ac:dyDescent="0.25">
      <c r="A64" s="19" t="s">
        <v>116</v>
      </c>
      <c r="B64" s="12">
        <v>309.05</v>
      </c>
      <c r="C64" s="13">
        <v>44750</v>
      </c>
      <c r="D64" s="13">
        <v>44727</v>
      </c>
      <c r="E64" s="13"/>
      <c r="F64" s="13"/>
      <c r="G64" s="1">
        <f t="shared" si="0"/>
        <v>-23</v>
      </c>
      <c r="H64" s="12">
        <f t="shared" si="1"/>
        <v>-7108.1500000000005</v>
      </c>
    </row>
    <row r="65" spans="1:8" x14ac:dyDescent="0.25">
      <c r="A65" s="19" t="s">
        <v>117</v>
      </c>
      <c r="B65" s="12">
        <v>470</v>
      </c>
      <c r="C65" s="13">
        <v>44752</v>
      </c>
      <c r="D65" s="13">
        <v>44727</v>
      </c>
      <c r="E65" s="13"/>
      <c r="F65" s="13"/>
      <c r="G65" s="1">
        <f t="shared" si="0"/>
        <v>-25</v>
      </c>
      <c r="H65" s="12">
        <f t="shared" si="1"/>
        <v>-11750</v>
      </c>
    </row>
    <row r="66" spans="1:8" x14ac:dyDescent="0.25">
      <c r="A66" s="19" t="s">
        <v>118</v>
      </c>
      <c r="B66" s="12">
        <v>80</v>
      </c>
      <c r="C66" s="13">
        <v>44750</v>
      </c>
      <c r="D66" s="13">
        <v>44727</v>
      </c>
      <c r="E66" s="13"/>
      <c r="F66" s="13"/>
      <c r="G66" s="1">
        <f t="shared" si="0"/>
        <v>-23</v>
      </c>
      <c r="H66" s="12">
        <f t="shared" si="1"/>
        <v>-1840</v>
      </c>
    </row>
    <row r="67" spans="1:8" x14ac:dyDescent="0.25">
      <c r="A67" s="19" t="s">
        <v>119</v>
      </c>
      <c r="B67" s="12">
        <v>737.7</v>
      </c>
      <c r="C67" s="13">
        <v>44750</v>
      </c>
      <c r="D67" s="13">
        <v>44727</v>
      </c>
      <c r="E67" s="13"/>
      <c r="F67" s="13"/>
      <c r="G67" s="1">
        <f t="shared" si="0"/>
        <v>-23</v>
      </c>
      <c r="H67" s="12">
        <f t="shared" si="1"/>
        <v>-16967.100000000002</v>
      </c>
    </row>
    <row r="68" spans="1:8" x14ac:dyDescent="0.25">
      <c r="A68" s="19" t="s">
        <v>120</v>
      </c>
      <c r="B68" s="12">
        <v>1454.54</v>
      </c>
      <c r="C68" s="13">
        <v>44750</v>
      </c>
      <c r="D68" s="13">
        <v>44727</v>
      </c>
      <c r="E68" s="13"/>
      <c r="F68" s="13"/>
      <c r="G68" s="1">
        <f t="shared" si="0"/>
        <v>-23</v>
      </c>
      <c r="H68" s="12">
        <f t="shared" si="1"/>
        <v>-33454.42</v>
      </c>
    </row>
    <row r="69" spans="1:8" x14ac:dyDescent="0.25">
      <c r="A69" s="19" t="s">
        <v>121</v>
      </c>
      <c r="B69" s="12">
        <v>400</v>
      </c>
      <c r="C69" s="13">
        <v>44750</v>
      </c>
      <c r="D69" s="13">
        <v>44727</v>
      </c>
      <c r="E69" s="13"/>
      <c r="F69" s="13"/>
      <c r="G69" s="1">
        <f t="shared" ref="G69:G132" si="2">D69-C69-(F69-E69)</f>
        <v>-23</v>
      </c>
      <c r="H69" s="12">
        <f t="shared" ref="H69:H132" si="3">B69*G69</f>
        <v>-9200</v>
      </c>
    </row>
    <row r="70" spans="1:8" x14ac:dyDescent="0.25">
      <c r="A70" s="19" t="s">
        <v>122</v>
      </c>
      <c r="B70" s="12">
        <v>6804</v>
      </c>
      <c r="C70" s="13">
        <v>44750</v>
      </c>
      <c r="D70" s="13">
        <v>44727</v>
      </c>
      <c r="E70" s="13"/>
      <c r="F70" s="13"/>
      <c r="G70" s="1">
        <f t="shared" si="2"/>
        <v>-23</v>
      </c>
      <c r="H70" s="12">
        <f t="shared" si="3"/>
        <v>-156492</v>
      </c>
    </row>
    <row r="71" spans="1:8" x14ac:dyDescent="0.25">
      <c r="A71" s="19" t="s">
        <v>123</v>
      </c>
      <c r="B71" s="12">
        <v>880.91</v>
      </c>
      <c r="C71" s="13">
        <v>44750</v>
      </c>
      <c r="D71" s="13">
        <v>44727</v>
      </c>
      <c r="E71" s="13"/>
      <c r="F71" s="13"/>
      <c r="G71" s="1">
        <f t="shared" si="2"/>
        <v>-23</v>
      </c>
      <c r="H71" s="12">
        <f t="shared" si="3"/>
        <v>-20260.93</v>
      </c>
    </row>
    <row r="72" spans="1:8" x14ac:dyDescent="0.25">
      <c r="A72" s="19" t="s">
        <v>124</v>
      </c>
      <c r="B72" s="12">
        <v>432</v>
      </c>
      <c r="C72" s="13">
        <v>44750</v>
      </c>
      <c r="D72" s="13">
        <v>44727</v>
      </c>
      <c r="E72" s="13"/>
      <c r="F72" s="13"/>
      <c r="G72" s="1">
        <f t="shared" si="2"/>
        <v>-23</v>
      </c>
      <c r="H72" s="12">
        <f t="shared" si="3"/>
        <v>-9936</v>
      </c>
    </row>
    <row r="73" spans="1:8" x14ac:dyDescent="0.25">
      <c r="A73" s="19" t="s">
        <v>125</v>
      </c>
      <c r="B73" s="12">
        <v>236</v>
      </c>
      <c r="C73" s="13">
        <v>44750</v>
      </c>
      <c r="D73" s="13">
        <v>44727</v>
      </c>
      <c r="E73" s="13"/>
      <c r="F73" s="13"/>
      <c r="G73" s="1">
        <f t="shared" si="2"/>
        <v>-23</v>
      </c>
      <c r="H73" s="12">
        <f t="shared" si="3"/>
        <v>-5428</v>
      </c>
    </row>
    <row r="74" spans="1:8" x14ac:dyDescent="0.25">
      <c r="A74" s="19" t="s">
        <v>126</v>
      </c>
      <c r="B74" s="12">
        <v>156.58000000000001</v>
      </c>
      <c r="C74" s="13">
        <v>44750</v>
      </c>
      <c r="D74" s="13">
        <v>44727</v>
      </c>
      <c r="E74" s="13"/>
      <c r="F74" s="13"/>
      <c r="G74" s="1">
        <f t="shared" si="2"/>
        <v>-23</v>
      </c>
      <c r="H74" s="12">
        <f t="shared" si="3"/>
        <v>-3601.34</v>
      </c>
    </row>
    <row r="75" spans="1:8" x14ac:dyDescent="0.25">
      <c r="A75" s="19" t="s">
        <v>127</v>
      </c>
      <c r="B75" s="12">
        <v>885</v>
      </c>
      <c r="C75" s="13">
        <v>44750</v>
      </c>
      <c r="D75" s="13">
        <v>44727</v>
      </c>
      <c r="E75" s="13"/>
      <c r="F75" s="13"/>
      <c r="G75" s="1">
        <f t="shared" si="2"/>
        <v>-23</v>
      </c>
      <c r="H75" s="12">
        <f t="shared" si="3"/>
        <v>-20355</v>
      </c>
    </row>
    <row r="76" spans="1:8" x14ac:dyDescent="0.25">
      <c r="A76" s="19" t="s">
        <v>128</v>
      </c>
      <c r="B76" s="12">
        <v>19110.54</v>
      </c>
      <c r="C76" s="13">
        <v>44750</v>
      </c>
      <c r="D76" s="13">
        <v>44727</v>
      </c>
      <c r="E76" s="13"/>
      <c r="F76" s="13"/>
      <c r="G76" s="1">
        <f t="shared" si="2"/>
        <v>-23</v>
      </c>
      <c r="H76" s="12">
        <f t="shared" si="3"/>
        <v>-439542.42000000004</v>
      </c>
    </row>
    <row r="77" spans="1:8" x14ac:dyDescent="0.25">
      <c r="A77" s="19" t="s">
        <v>129</v>
      </c>
      <c r="B77" s="12">
        <v>240.76</v>
      </c>
      <c r="C77" s="13">
        <v>44734</v>
      </c>
      <c r="D77" s="13">
        <v>44727</v>
      </c>
      <c r="E77" s="13"/>
      <c r="F77" s="13"/>
      <c r="G77" s="1">
        <f t="shared" si="2"/>
        <v>-7</v>
      </c>
      <c r="H77" s="12">
        <f t="shared" si="3"/>
        <v>-1685.32</v>
      </c>
    </row>
    <row r="78" spans="1:8" x14ac:dyDescent="0.25">
      <c r="A78" s="19" t="s">
        <v>130</v>
      </c>
      <c r="B78" s="12">
        <v>266.8</v>
      </c>
      <c r="C78" s="13">
        <v>44743</v>
      </c>
      <c r="D78" s="13">
        <v>44734</v>
      </c>
      <c r="E78" s="13"/>
      <c r="F78" s="13"/>
      <c r="G78" s="1">
        <f t="shared" si="2"/>
        <v>-9</v>
      </c>
      <c r="H78" s="12">
        <f t="shared" si="3"/>
        <v>-2401.2000000000003</v>
      </c>
    </row>
    <row r="79" spans="1:8" x14ac:dyDescent="0.25">
      <c r="A79" s="19" t="s">
        <v>131</v>
      </c>
      <c r="B79" s="12">
        <v>297.54000000000002</v>
      </c>
      <c r="C79" s="13">
        <v>44743</v>
      </c>
      <c r="D79" s="13">
        <v>44727</v>
      </c>
      <c r="E79" s="13"/>
      <c r="F79" s="13"/>
      <c r="G79" s="1">
        <f t="shared" si="2"/>
        <v>-16</v>
      </c>
      <c r="H79" s="12">
        <f t="shared" si="3"/>
        <v>-4760.6400000000003</v>
      </c>
    </row>
    <row r="80" spans="1:8" x14ac:dyDescent="0.25">
      <c r="A80" s="19" t="s">
        <v>132</v>
      </c>
      <c r="B80" s="12">
        <v>1328.18</v>
      </c>
      <c r="C80" s="13">
        <v>44756</v>
      </c>
      <c r="D80" s="13">
        <v>44727</v>
      </c>
      <c r="E80" s="13"/>
      <c r="F80" s="13"/>
      <c r="G80" s="1">
        <f t="shared" si="2"/>
        <v>-29</v>
      </c>
      <c r="H80" s="12">
        <f t="shared" si="3"/>
        <v>-38517.22</v>
      </c>
    </row>
    <row r="81" spans="1:8" x14ac:dyDescent="0.25">
      <c r="A81" s="19" t="s">
        <v>133</v>
      </c>
      <c r="B81" s="12">
        <v>635.5</v>
      </c>
      <c r="C81" s="13">
        <v>44764</v>
      </c>
      <c r="D81" s="13">
        <v>44734</v>
      </c>
      <c r="E81" s="13"/>
      <c r="F81" s="13"/>
      <c r="G81" s="1">
        <f t="shared" si="2"/>
        <v>-30</v>
      </c>
      <c r="H81" s="12">
        <f t="shared" si="3"/>
        <v>-19065</v>
      </c>
    </row>
    <row r="82" spans="1:8" x14ac:dyDescent="0.25">
      <c r="A82" s="19" t="s">
        <v>134</v>
      </c>
      <c r="B82" s="12">
        <v>2640</v>
      </c>
      <c r="C82" s="13">
        <v>44764</v>
      </c>
      <c r="D82" s="13">
        <v>44753</v>
      </c>
      <c r="E82" s="13"/>
      <c r="F82" s="13"/>
      <c r="G82" s="1">
        <f t="shared" si="2"/>
        <v>-11</v>
      </c>
      <c r="H82" s="12">
        <f t="shared" si="3"/>
        <v>-29040</v>
      </c>
    </row>
    <row r="83" spans="1:8" x14ac:dyDescent="0.25">
      <c r="A83" s="19" t="s">
        <v>135</v>
      </c>
      <c r="B83" s="12">
        <v>820</v>
      </c>
      <c r="C83" s="13">
        <v>44764</v>
      </c>
      <c r="D83" s="13">
        <v>44753</v>
      </c>
      <c r="E83" s="13"/>
      <c r="F83" s="13"/>
      <c r="G83" s="1">
        <f t="shared" si="2"/>
        <v>-11</v>
      </c>
      <c r="H83" s="12">
        <f t="shared" si="3"/>
        <v>-9020</v>
      </c>
    </row>
    <row r="84" spans="1:8" x14ac:dyDescent="0.25">
      <c r="A84" s="19" t="s">
        <v>136</v>
      </c>
      <c r="B84" s="12">
        <v>900</v>
      </c>
      <c r="C84" s="13">
        <v>44764</v>
      </c>
      <c r="D84" s="13">
        <v>44753</v>
      </c>
      <c r="E84" s="13"/>
      <c r="F84" s="13"/>
      <c r="G84" s="1">
        <f t="shared" si="2"/>
        <v>-11</v>
      </c>
      <c r="H84" s="12">
        <f t="shared" si="3"/>
        <v>-9900</v>
      </c>
    </row>
    <row r="85" spans="1:8" x14ac:dyDescent="0.25">
      <c r="A85" s="19" t="s">
        <v>137</v>
      </c>
      <c r="B85" s="12">
        <v>298</v>
      </c>
      <c r="C85" s="13">
        <v>44764</v>
      </c>
      <c r="D85" s="13">
        <v>44753</v>
      </c>
      <c r="E85" s="13"/>
      <c r="F85" s="13"/>
      <c r="G85" s="1">
        <f t="shared" si="2"/>
        <v>-11</v>
      </c>
      <c r="H85" s="12">
        <f t="shared" si="3"/>
        <v>-3278</v>
      </c>
    </row>
    <row r="86" spans="1:8" x14ac:dyDescent="0.25">
      <c r="A86" s="19" t="s">
        <v>138</v>
      </c>
      <c r="B86" s="12">
        <v>550</v>
      </c>
      <c r="C86" s="13">
        <v>44764</v>
      </c>
      <c r="D86" s="13">
        <v>44753</v>
      </c>
      <c r="E86" s="13"/>
      <c r="F86" s="13"/>
      <c r="G86" s="1">
        <f t="shared" si="2"/>
        <v>-11</v>
      </c>
      <c r="H86" s="12">
        <f t="shared" si="3"/>
        <v>-6050</v>
      </c>
    </row>
    <row r="87" spans="1:8" x14ac:dyDescent="0.25">
      <c r="A87" s="19" t="s">
        <v>139</v>
      </c>
      <c r="B87" s="12">
        <v>1770.86</v>
      </c>
      <c r="C87" s="13">
        <v>44764</v>
      </c>
      <c r="D87" s="13">
        <v>44753</v>
      </c>
      <c r="E87" s="13"/>
      <c r="F87" s="13"/>
      <c r="G87" s="1">
        <f t="shared" si="2"/>
        <v>-11</v>
      </c>
      <c r="H87" s="12">
        <f t="shared" si="3"/>
        <v>-19479.46</v>
      </c>
    </row>
    <row r="88" spans="1:8" x14ac:dyDescent="0.25">
      <c r="A88" s="19" t="s">
        <v>140</v>
      </c>
      <c r="B88" s="12">
        <v>470</v>
      </c>
      <c r="C88" s="13">
        <v>44764</v>
      </c>
      <c r="D88" s="13">
        <v>44753</v>
      </c>
      <c r="E88" s="13"/>
      <c r="F88" s="13"/>
      <c r="G88" s="1">
        <f t="shared" si="2"/>
        <v>-11</v>
      </c>
      <c r="H88" s="12">
        <f t="shared" si="3"/>
        <v>-5170</v>
      </c>
    </row>
    <row r="89" spans="1:8" x14ac:dyDescent="0.25">
      <c r="A89" s="19" t="s">
        <v>141</v>
      </c>
      <c r="B89" s="12">
        <v>450</v>
      </c>
      <c r="C89" s="13">
        <v>44764</v>
      </c>
      <c r="D89" s="13">
        <v>44753</v>
      </c>
      <c r="E89" s="13"/>
      <c r="F89" s="13"/>
      <c r="G89" s="1">
        <f t="shared" si="2"/>
        <v>-11</v>
      </c>
      <c r="H89" s="12">
        <f t="shared" si="3"/>
        <v>-4950</v>
      </c>
    </row>
    <row r="90" spans="1:8" x14ac:dyDescent="0.25">
      <c r="A90" s="19" t="s">
        <v>142</v>
      </c>
      <c r="B90" s="12">
        <v>295</v>
      </c>
      <c r="C90" s="13">
        <v>44764</v>
      </c>
      <c r="D90" s="13">
        <v>44753</v>
      </c>
      <c r="E90" s="13"/>
      <c r="F90" s="13"/>
      <c r="G90" s="1">
        <f t="shared" si="2"/>
        <v>-11</v>
      </c>
      <c r="H90" s="12">
        <f t="shared" si="3"/>
        <v>-3245</v>
      </c>
    </row>
    <row r="91" spans="1:8" x14ac:dyDescent="0.25">
      <c r="A91" s="19" t="s">
        <v>143</v>
      </c>
      <c r="B91" s="12">
        <v>2891.3</v>
      </c>
      <c r="C91" s="13">
        <v>44764</v>
      </c>
      <c r="D91" s="13">
        <v>44753</v>
      </c>
      <c r="E91" s="13"/>
      <c r="F91" s="13"/>
      <c r="G91" s="1">
        <f t="shared" si="2"/>
        <v>-11</v>
      </c>
      <c r="H91" s="12">
        <f t="shared" si="3"/>
        <v>-31804.300000000003</v>
      </c>
    </row>
    <row r="92" spans="1:8" x14ac:dyDescent="0.25">
      <c r="A92" s="19" t="s">
        <v>144</v>
      </c>
      <c r="B92" s="12">
        <v>650</v>
      </c>
      <c r="C92" s="13">
        <v>44764</v>
      </c>
      <c r="D92" s="13">
        <v>44753</v>
      </c>
      <c r="E92" s="13"/>
      <c r="F92" s="13"/>
      <c r="G92" s="1">
        <f t="shared" si="2"/>
        <v>-11</v>
      </c>
      <c r="H92" s="12">
        <f t="shared" si="3"/>
        <v>-7150</v>
      </c>
    </row>
    <row r="93" spans="1:8" x14ac:dyDescent="0.25">
      <c r="A93" s="19" t="s">
        <v>145</v>
      </c>
      <c r="B93" s="12">
        <v>6930</v>
      </c>
      <c r="C93" s="13">
        <v>44764</v>
      </c>
      <c r="D93" s="13">
        <v>44753</v>
      </c>
      <c r="E93" s="13"/>
      <c r="F93" s="13"/>
      <c r="G93" s="1">
        <f t="shared" si="2"/>
        <v>-11</v>
      </c>
      <c r="H93" s="12">
        <f t="shared" si="3"/>
        <v>-76230</v>
      </c>
    </row>
    <row r="94" spans="1:8" x14ac:dyDescent="0.25">
      <c r="A94" s="19" t="s">
        <v>146</v>
      </c>
      <c r="B94" s="12">
        <v>8100</v>
      </c>
      <c r="C94" s="13">
        <v>44764</v>
      </c>
      <c r="D94" s="13">
        <v>44753</v>
      </c>
      <c r="E94" s="13"/>
      <c r="F94" s="13"/>
      <c r="G94" s="1">
        <f t="shared" si="2"/>
        <v>-11</v>
      </c>
      <c r="H94" s="12">
        <f t="shared" si="3"/>
        <v>-89100</v>
      </c>
    </row>
    <row r="95" spans="1:8" x14ac:dyDescent="0.25">
      <c r="A95" s="19" t="s">
        <v>147</v>
      </c>
      <c r="B95" s="12">
        <v>13266</v>
      </c>
      <c r="C95" s="13">
        <v>44769</v>
      </c>
      <c r="D95" s="13">
        <v>44753</v>
      </c>
      <c r="E95" s="13"/>
      <c r="F95" s="13"/>
      <c r="G95" s="1">
        <f t="shared" si="2"/>
        <v>-16</v>
      </c>
      <c r="H95" s="12">
        <f t="shared" si="3"/>
        <v>-212256</v>
      </c>
    </row>
    <row r="96" spans="1:8" x14ac:dyDescent="0.25">
      <c r="A96" s="19" t="s">
        <v>148</v>
      </c>
      <c r="B96" s="12">
        <v>440</v>
      </c>
      <c r="C96" s="13">
        <v>44769</v>
      </c>
      <c r="D96" s="13">
        <v>44753</v>
      </c>
      <c r="E96" s="13"/>
      <c r="F96" s="13"/>
      <c r="G96" s="1">
        <f t="shared" si="2"/>
        <v>-16</v>
      </c>
      <c r="H96" s="12">
        <f t="shared" si="3"/>
        <v>-7040</v>
      </c>
    </row>
    <row r="97" spans="1:8" x14ac:dyDescent="0.25">
      <c r="A97" s="19" t="s">
        <v>149</v>
      </c>
      <c r="B97" s="12">
        <v>440</v>
      </c>
      <c r="C97" s="13">
        <v>44771</v>
      </c>
      <c r="D97" s="13">
        <v>44753</v>
      </c>
      <c r="E97" s="13"/>
      <c r="F97" s="13"/>
      <c r="G97" s="1">
        <f t="shared" si="2"/>
        <v>-18</v>
      </c>
      <c r="H97" s="12">
        <f t="shared" si="3"/>
        <v>-7920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25237.68</v>
      </c>
      <c r="C1">
        <f>COUNTA(A4:A353)</f>
        <v>25</v>
      </c>
      <c r="G1" s="16">
        <f>IF(B1&lt;&gt;0,H1/B1,0)</f>
        <v>-24.293440205280362</v>
      </c>
      <c r="H1" s="15">
        <f>SUM(H4:H353)</f>
        <v>-613110.07000000007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107</v>
      </c>
      <c r="B4" s="12">
        <v>482</v>
      </c>
      <c r="C4" s="13">
        <v>44751</v>
      </c>
      <c r="D4" s="13">
        <v>44753</v>
      </c>
      <c r="E4" s="13"/>
      <c r="F4" s="13"/>
      <c r="G4" s="1">
        <f>D4-C4-(F4-E4)</f>
        <v>2</v>
      </c>
      <c r="H4" s="12">
        <f>B4*G4</f>
        <v>964</v>
      </c>
    </row>
    <row r="5" spans="1:8" x14ac:dyDescent="0.25">
      <c r="A5" s="19" t="s">
        <v>150</v>
      </c>
      <c r="B5" s="12">
        <v>236.51</v>
      </c>
      <c r="C5" s="13">
        <v>44776</v>
      </c>
      <c r="D5" s="13">
        <v>44753</v>
      </c>
      <c r="E5" s="13"/>
      <c r="F5" s="13"/>
      <c r="G5" s="1">
        <f t="shared" ref="G5:G68" si="0">D5-C5-(F5-E5)</f>
        <v>-23</v>
      </c>
      <c r="H5" s="12">
        <f t="shared" ref="H5:H68" si="1">B5*G5</f>
        <v>-5439.73</v>
      </c>
    </row>
    <row r="6" spans="1:8" x14ac:dyDescent="0.25">
      <c r="A6" s="19" t="s">
        <v>151</v>
      </c>
      <c r="B6" s="12">
        <v>696.9</v>
      </c>
      <c r="C6" s="13">
        <v>44776</v>
      </c>
      <c r="D6" s="13">
        <v>44753</v>
      </c>
      <c r="E6" s="13"/>
      <c r="F6" s="13"/>
      <c r="G6" s="1">
        <f t="shared" si="0"/>
        <v>-23</v>
      </c>
      <c r="H6" s="12">
        <f t="shared" si="1"/>
        <v>-16028.699999999999</v>
      </c>
    </row>
    <row r="7" spans="1:8" x14ac:dyDescent="0.25">
      <c r="A7" s="19" t="s">
        <v>152</v>
      </c>
      <c r="B7" s="12">
        <v>172.9</v>
      </c>
      <c r="C7" s="13">
        <v>44776</v>
      </c>
      <c r="D7" s="13">
        <v>44753</v>
      </c>
      <c r="E7" s="13"/>
      <c r="F7" s="13"/>
      <c r="G7" s="1">
        <f t="shared" si="0"/>
        <v>-23</v>
      </c>
      <c r="H7" s="12">
        <f t="shared" si="1"/>
        <v>-3976.7000000000003</v>
      </c>
    </row>
    <row r="8" spans="1:8" x14ac:dyDescent="0.25">
      <c r="A8" s="19" t="s">
        <v>153</v>
      </c>
      <c r="B8" s="12">
        <v>560</v>
      </c>
      <c r="C8" s="13">
        <v>44776</v>
      </c>
      <c r="D8" s="13">
        <v>44753</v>
      </c>
      <c r="E8" s="13"/>
      <c r="F8" s="13"/>
      <c r="G8" s="1">
        <f t="shared" si="0"/>
        <v>-23</v>
      </c>
      <c r="H8" s="12">
        <f t="shared" si="1"/>
        <v>-12880</v>
      </c>
    </row>
    <row r="9" spans="1:8" x14ac:dyDescent="0.25">
      <c r="A9" s="19" t="s">
        <v>154</v>
      </c>
      <c r="B9" s="12">
        <v>304.7</v>
      </c>
      <c r="C9" s="13">
        <v>44776</v>
      </c>
      <c r="D9" s="13">
        <v>44753</v>
      </c>
      <c r="E9" s="13"/>
      <c r="F9" s="13"/>
      <c r="G9" s="1">
        <f t="shared" si="0"/>
        <v>-23</v>
      </c>
      <c r="H9" s="12">
        <f t="shared" si="1"/>
        <v>-7008.0999999999995</v>
      </c>
    </row>
    <row r="10" spans="1:8" x14ac:dyDescent="0.25">
      <c r="A10" s="19" t="s">
        <v>155</v>
      </c>
      <c r="B10" s="12">
        <v>3780</v>
      </c>
      <c r="C10" s="13">
        <v>44780</v>
      </c>
      <c r="D10" s="13">
        <v>44753</v>
      </c>
      <c r="E10" s="13"/>
      <c r="F10" s="13"/>
      <c r="G10" s="1">
        <f t="shared" si="0"/>
        <v>-27</v>
      </c>
      <c r="H10" s="12">
        <f t="shared" si="1"/>
        <v>-102060</v>
      </c>
    </row>
    <row r="11" spans="1:8" x14ac:dyDescent="0.25">
      <c r="A11" s="19" t="s">
        <v>156</v>
      </c>
      <c r="B11" s="12">
        <v>17.829999999999998</v>
      </c>
      <c r="C11" s="13">
        <v>44780</v>
      </c>
      <c r="D11" s="13">
        <v>44753</v>
      </c>
      <c r="E11" s="13"/>
      <c r="F11" s="13"/>
      <c r="G11" s="1">
        <f t="shared" si="0"/>
        <v>-27</v>
      </c>
      <c r="H11" s="12">
        <f t="shared" si="1"/>
        <v>-481.40999999999997</v>
      </c>
    </row>
    <row r="12" spans="1:8" x14ac:dyDescent="0.25">
      <c r="A12" s="19" t="s">
        <v>157</v>
      </c>
      <c r="B12" s="12">
        <v>70</v>
      </c>
      <c r="C12" s="13">
        <v>44780</v>
      </c>
      <c r="D12" s="13">
        <v>44753</v>
      </c>
      <c r="E12" s="13"/>
      <c r="F12" s="13"/>
      <c r="G12" s="1">
        <f t="shared" si="0"/>
        <v>-27</v>
      </c>
      <c r="H12" s="12">
        <f t="shared" si="1"/>
        <v>-1890</v>
      </c>
    </row>
    <row r="13" spans="1:8" x14ac:dyDescent="0.25">
      <c r="A13" s="19" t="s">
        <v>158</v>
      </c>
      <c r="B13" s="12">
        <v>140</v>
      </c>
      <c r="C13" s="13">
        <v>44780</v>
      </c>
      <c r="D13" s="13">
        <v>44753</v>
      </c>
      <c r="E13" s="13"/>
      <c r="F13" s="13"/>
      <c r="G13" s="1">
        <f t="shared" si="0"/>
        <v>-27</v>
      </c>
      <c r="H13" s="12">
        <f t="shared" si="1"/>
        <v>-3780</v>
      </c>
    </row>
    <row r="14" spans="1:8" x14ac:dyDescent="0.25">
      <c r="A14" s="19" t="s">
        <v>159</v>
      </c>
      <c r="B14" s="12">
        <v>10675</v>
      </c>
      <c r="C14" s="13">
        <v>44780</v>
      </c>
      <c r="D14" s="13">
        <v>44753</v>
      </c>
      <c r="E14" s="13"/>
      <c r="F14" s="13"/>
      <c r="G14" s="1">
        <f t="shared" si="0"/>
        <v>-27</v>
      </c>
      <c r="H14" s="12">
        <f t="shared" si="1"/>
        <v>-288225</v>
      </c>
    </row>
    <row r="15" spans="1:8" x14ac:dyDescent="0.25">
      <c r="A15" s="19" t="s">
        <v>160</v>
      </c>
      <c r="B15" s="12">
        <v>1000</v>
      </c>
      <c r="C15" s="13">
        <v>44785</v>
      </c>
      <c r="D15" s="13">
        <v>44756</v>
      </c>
      <c r="E15" s="13"/>
      <c r="F15" s="13"/>
      <c r="G15" s="1">
        <f t="shared" si="0"/>
        <v>-29</v>
      </c>
      <c r="H15" s="12">
        <f t="shared" si="1"/>
        <v>-29000</v>
      </c>
    </row>
    <row r="16" spans="1:8" x14ac:dyDescent="0.25">
      <c r="A16" s="19" t="s">
        <v>161</v>
      </c>
      <c r="B16" s="12">
        <v>600</v>
      </c>
      <c r="C16" s="13">
        <v>44785</v>
      </c>
      <c r="D16" s="13">
        <v>44756</v>
      </c>
      <c r="E16" s="13"/>
      <c r="F16" s="13"/>
      <c r="G16" s="1">
        <f t="shared" si="0"/>
        <v>-29</v>
      </c>
      <c r="H16" s="12">
        <f t="shared" si="1"/>
        <v>-17400</v>
      </c>
    </row>
    <row r="17" spans="1:8" x14ac:dyDescent="0.25">
      <c r="A17" s="19" t="s">
        <v>162</v>
      </c>
      <c r="B17" s="12">
        <v>789.25</v>
      </c>
      <c r="C17" s="13">
        <v>44785</v>
      </c>
      <c r="D17" s="13">
        <v>44756</v>
      </c>
      <c r="E17" s="13"/>
      <c r="F17" s="13"/>
      <c r="G17" s="1">
        <f t="shared" si="0"/>
        <v>-29</v>
      </c>
      <c r="H17" s="12">
        <f t="shared" si="1"/>
        <v>-22888.25</v>
      </c>
    </row>
    <row r="18" spans="1:8" x14ac:dyDescent="0.25">
      <c r="A18" s="19" t="s">
        <v>163</v>
      </c>
      <c r="B18" s="12">
        <v>484.75</v>
      </c>
      <c r="C18" s="13">
        <v>44792</v>
      </c>
      <c r="D18" s="13">
        <v>44774</v>
      </c>
      <c r="E18" s="13"/>
      <c r="F18" s="13"/>
      <c r="G18" s="1">
        <f t="shared" si="0"/>
        <v>-18</v>
      </c>
      <c r="H18" s="12">
        <f t="shared" si="1"/>
        <v>-8725.5</v>
      </c>
    </row>
    <row r="19" spans="1:8" x14ac:dyDescent="0.25">
      <c r="A19" s="19" t="s">
        <v>164</v>
      </c>
      <c r="B19" s="12">
        <v>335</v>
      </c>
      <c r="C19" s="13">
        <v>44792</v>
      </c>
      <c r="D19" s="13">
        <v>44774</v>
      </c>
      <c r="E19" s="13"/>
      <c r="F19" s="13"/>
      <c r="G19" s="1">
        <f t="shared" si="0"/>
        <v>-18</v>
      </c>
      <c r="H19" s="12">
        <f t="shared" si="1"/>
        <v>-6030</v>
      </c>
    </row>
    <row r="20" spans="1:8" x14ac:dyDescent="0.25">
      <c r="A20" s="19" t="s">
        <v>165</v>
      </c>
      <c r="B20" s="12">
        <v>335</v>
      </c>
      <c r="C20" s="13">
        <v>44792</v>
      </c>
      <c r="D20" s="13">
        <v>44774</v>
      </c>
      <c r="E20" s="13"/>
      <c r="F20" s="13"/>
      <c r="G20" s="1">
        <f t="shared" si="0"/>
        <v>-18</v>
      </c>
      <c r="H20" s="12">
        <f t="shared" si="1"/>
        <v>-6030</v>
      </c>
    </row>
    <row r="21" spans="1:8" x14ac:dyDescent="0.25">
      <c r="A21" s="19" t="s">
        <v>166</v>
      </c>
      <c r="B21" s="12">
        <v>630.5</v>
      </c>
      <c r="C21" s="13">
        <v>44798</v>
      </c>
      <c r="D21" s="13">
        <v>44774</v>
      </c>
      <c r="E21" s="13"/>
      <c r="F21" s="13"/>
      <c r="G21" s="1">
        <f t="shared" si="0"/>
        <v>-24</v>
      </c>
      <c r="H21" s="12">
        <f t="shared" si="1"/>
        <v>-15132</v>
      </c>
    </row>
    <row r="22" spans="1:8" x14ac:dyDescent="0.25">
      <c r="A22" s="19" t="s">
        <v>167</v>
      </c>
      <c r="B22" s="12">
        <v>20.079999999999998</v>
      </c>
      <c r="C22" s="13">
        <v>44798</v>
      </c>
      <c r="D22" s="13">
        <v>44774</v>
      </c>
      <c r="E22" s="13"/>
      <c r="F22" s="13"/>
      <c r="G22" s="1">
        <f t="shared" si="0"/>
        <v>-24</v>
      </c>
      <c r="H22" s="12">
        <f t="shared" si="1"/>
        <v>-481.91999999999996</v>
      </c>
    </row>
    <row r="23" spans="1:8" x14ac:dyDescent="0.25">
      <c r="A23" s="19" t="s">
        <v>168</v>
      </c>
      <c r="B23" s="12">
        <v>82</v>
      </c>
      <c r="C23" s="13">
        <v>44800</v>
      </c>
      <c r="D23" s="13">
        <v>44774</v>
      </c>
      <c r="E23" s="13"/>
      <c r="F23" s="13"/>
      <c r="G23" s="1">
        <f t="shared" si="0"/>
        <v>-26</v>
      </c>
      <c r="H23" s="12">
        <f t="shared" si="1"/>
        <v>-2132</v>
      </c>
    </row>
    <row r="24" spans="1:8" x14ac:dyDescent="0.25">
      <c r="A24" s="19" t="s">
        <v>169</v>
      </c>
      <c r="B24" s="12">
        <v>500</v>
      </c>
      <c r="C24" s="13">
        <v>44800</v>
      </c>
      <c r="D24" s="13">
        <v>44774</v>
      </c>
      <c r="E24" s="13"/>
      <c r="F24" s="13"/>
      <c r="G24" s="1">
        <f t="shared" si="0"/>
        <v>-26</v>
      </c>
      <c r="H24" s="12">
        <f t="shared" si="1"/>
        <v>-13000</v>
      </c>
    </row>
    <row r="25" spans="1:8" x14ac:dyDescent="0.25">
      <c r="A25" s="19" t="s">
        <v>170</v>
      </c>
      <c r="B25" s="12">
        <v>288.5</v>
      </c>
      <c r="C25" s="13">
        <v>44800</v>
      </c>
      <c r="D25" s="13">
        <v>44774</v>
      </c>
      <c r="E25" s="13"/>
      <c r="F25" s="13"/>
      <c r="G25" s="1">
        <f t="shared" si="0"/>
        <v>-26</v>
      </c>
      <c r="H25" s="12">
        <f t="shared" si="1"/>
        <v>-7501</v>
      </c>
    </row>
    <row r="26" spans="1:8" x14ac:dyDescent="0.25">
      <c r="A26" s="19" t="s">
        <v>171</v>
      </c>
      <c r="B26" s="12">
        <v>2498</v>
      </c>
      <c r="C26" s="13">
        <v>44814</v>
      </c>
      <c r="D26" s="13">
        <v>44802</v>
      </c>
      <c r="E26" s="13"/>
      <c r="F26" s="13"/>
      <c r="G26" s="1">
        <f t="shared" si="0"/>
        <v>-12</v>
      </c>
      <c r="H26" s="12">
        <f t="shared" si="1"/>
        <v>-29976</v>
      </c>
    </row>
    <row r="27" spans="1:8" x14ac:dyDescent="0.25">
      <c r="A27" s="19" t="s">
        <v>172</v>
      </c>
      <c r="B27" s="12">
        <v>298</v>
      </c>
      <c r="C27" s="13">
        <v>44828</v>
      </c>
      <c r="D27" s="13">
        <v>44802</v>
      </c>
      <c r="E27" s="13"/>
      <c r="F27" s="13"/>
      <c r="G27" s="1">
        <f t="shared" si="0"/>
        <v>-26</v>
      </c>
      <c r="H27" s="12">
        <f t="shared" si="1"/>
        <v>-7748</v>
      </c>
    </row>
    <row r="28" spans="1:8" x14ac:dyDescent="0.25">
      <c r="A28" s="19" t="s">
        <v>173</v>
      </c>
      <c r="B28" s="12">
        <v>240.76</v>
      </c>
      <c r="C28" s="13">
        <v>44828</v>
      </c>
      <c r="D28" s="13">
        <v>44802</v>
      </c>
      <c r="E28" s="13"/>
      <c r="F28" s="13"/>
      <c r="G28" s="1">
        <f t="shared" si="0"/>
        <v>-26</v>
      </c>
      <c r="H28" s="12">
        <f t="shared" si="1"/>
        <v>-6259.76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2022-09-02T12:46:42Z</dcterms:modified>
</cp:coreProperties>
</file>